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565F1CF6-11EF-47FF-AF6F-AE3C5B5A811C}" xr6:coauthVersionLast="47" xr6:coauthVersionMax="47" xr10:uidLastSave="{00000000-0000-0000-0000-000000000000}"/>
  <bookViews>
    <workbookView xWindow="30210" yWindow="120" windowWidth="25935" windowHeight="14970" tabRatio="836" xr2:uid="{00000000-000D-0000-FFFF-FFFF00000000}"/>
  </bookViews>
  <sheets>
    <sheet name="3.1 Table" sheetId="1" r:id="rId1"/>
    <sheet name="3.1 Data" sheetId="2" r:id="rId2"/>
    <sheet name="Module1" sheetId="7" state="veryHidden" r:id="rId3"/>
  </sheets>
  <definedNames>
    <definedName name="_xlnm.Print_Area" localSheetId="0">'3.1 Table'!$A$1:$L$60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4" i="1"/>
  <c r="F28" i="1"/>
  <c r="F20" i="1"/>
  <c r="H260" i="2"/>
  <c r="D260" i="2"/>
  <c r="F33" i="1"/>
  <c r="F27" i="1"/>
  <c r="F19" i="1"/>
  <c r="H259" i="2" l="1"/>
  <c r="F39" i="1" s="1"/>
  <c r="D259" i="2"/>
  <c r="E36" i="1"/>
  <c r="E30" i="1"/>
  <c r="E22" i="1"/>
  <c r="H258" i="2"/>
  <c r="E42" i="1" s="1"/>
  <c r="D258" i="2"/>
  <c r="E24" i="1" s="1"/>
  <c r="E35" i="1" l="1"/>
  <c r="E29" i="1"/>
  <c r="E21" i="1"/>
  <c r="H257" i="2"/>
  <c r="E41" i="1" s="1"/>
  <c r="D257" i="2"/>
  <c r="E34" i="1" l="1"/>
  <c r="E28" i="1"/>
  <c r="E20" i="1"/>
  <c r="D256" i="2"/>
  <c r="H256" i="2"/>
  <c r="E40" i="1" s="1"/>
  <c r="E33" i="1" l="1"/>
  <c r="E27" i="1"/>
  <c r="E19" i="1"/>
  <c r="H255" i="2"/>
  <c r="E39" i="1" s="1"/>
  <c r="D255" i="2"/>
  <c r="D36" i="1" l="1"/>
  <c r="D30" i="1"/>
  <c r="D254" i="2"/>
  <c r="D24" i="1" s="1"/>
  <c r="D22" i="1"/>
  <c r="H254" i="2"/>
  <c r="D42" i="1" s="1"/>
  <c r="H95" i="2" l="1"/>
  <c r="D34" i="1" l="1"/>
  <c r="D35" i="1"/>
  <c r="D28" i="1"/>
  <c r="D29" i="1"/>
  <c r="D21" i="1"/>
  <c r="H253" i="2"/>
  <c r="D41" i="1" s="1"/>
  <c r="D253" i="2"/>
  <c r="H252" i="2" l="1"/>
  <c r="D40" i="1" s="1"/>
  <c r="D20" i="1"/>
  <c r="D252" i="2"/>
  <c r="D33" i="1" l="1"/>
  <c r="D27" i="1"/>
  <c r="D19" i="1"/>
  <c r="H251" i="2"/>
  <c r="D39" i="1" s="1"/>
  <c r="D251" i="2"/>
  <c r="C36" i="1" l="1"/>
  <c r="C30" i="1"/>
  <c r="C22" i="1"/>
  <c r="H250" i="2"/>
  <c r="C42" i="1" s="1"/>
  <c r="D250" i="2"/>
  <c r="C24" i="1" s="1"/>
  <c r="C35" i="1" l="1"/>
  <c r="C29" i="1"/>
  <c r="C21" i="1"/>
  <c r="D249" i="2"/>
  <c r="H249" i="2"/>
  <c r="C41" i="1" s="1"/>
  <c r="C34" i="1" l="1"/>
  <c r="C28" i="1"/>
  <c r="C20" i="1"/>
  <c r="H248" i="2"/>
  <c r="C40" i="1" s="1"/>
  <c r="D248" i="2"/>
  <c r="C33" i="1" l="1"/>
  <c r="C27" i="1"/>
  <c r="C19" i="1"/>
  <c r="H247" i="2"/>
  <c r="C39" i="1" s="1"/>
  <c r="D247" i="2"/>
  <c r="B36" i="1" l="1"/>
  <c r="B30" i="1"/>
  <c r="B22" i="1"/>
  <c r="H246" i="2"/>
  <c r="B42" i="1" s="1"/>
  <c r="D246" i="2"/>
  <c r="B24" i="1" s="1"/>
  <c r="B35" i="1" l="1"/>
  <c r="B29" i="1"/>
  <c r="B21" i="1"/>
  <c r="H245" i="2"/>
  <c r="B41" i="1" s="1"/>
  <c r="D244" i="2"/>
  <c r="D245" i="2"/>
  <c r="H244" i="2" l="1"/>
  <c r="B40" i="1" s="1"/>
  <c r="B34" i="1"/>
  <c r="B28" i="1"/>
  <c r="B20" i="1"/>
  <c r="B33" i="1" l="1"/>
  <c r="B27" i="1"/>
  <c r="B19" i="1"/>
  <c r="H243" i="2" l="1"/>
  <c r="B39" i="1" s="1"/>
  <c r="D243" i="2"/>
  <c r="H242" i="2" l="1"/>
  <c r="D242" i="2" l="1"/>
  <c r="H241" i="2" l="1"/>
  <c r="D241" i="2"/>
  <c r="D240" i="2" l="1"/>
  <c r="H240" i="2"/>
  <c r="H239" i="2" l="1"/>
  <c r="D239" i="2"/>
  <c r="H238" i="2" l="1"/>
  <c r="D238" i="2"/>
  <c r="H237" i="2" l="1"/>
  <c r="D237" i="2"/>
  <c r="H236" i="2" l="1"/>
  <c r="D236" i="2"/>
  <c r="H235" i="2" l="1"/>
  <c r="D235" i="2"/>
  <c r="H16" i="2" l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H15" i="2" l="1"/>
  <c r="D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Alicia (DPS)</author>
    <author>ABS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Checked formulas. Also checked formulas in front page. </t>
        </r>
      </text>
    </comment>
    <comment ref="A6" authorId="1" shapeId="0" xr:uid="{00000000-0006-0000-0100-000002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<sst xmlns="http://schemas.openxmlformats.org/spreadsheetml/2006/main" count="93" uniqueCount="67">
  <si>
    <t>Quarter</t>
  </si>
  <si>
    <t>September</t>
  </si>
  <si>
    <t>December</t>
  </si>
  <si>
    <t>March</t>
  </si>
  <si>
    <t>June</t>
  </si>
  <si>
    <t>Current prices (a) – $ million</t>
  </si>
  <si>
    <t>Update</t>
  </si>
  <si>
    <t>Gross domestic product: Current prices ;</t>
  </si>
  <si>
    <t>Unit</t>
  </si>
  <si>
    <t>$ Millions</t>
  </si>
  <si>
    <t>Series Type</t>
  </si>
  <si>
    <t>Data Type</t>
  </si>
  <si>
    <t>DERIVED</t>
  </si>
  <si>
    <t>Frequency</t>
  </si>
  <si>
    <t>Collection Month</t>
  </si>
  <si>
    <t>Series Start</t>
  </si>
  <si>
    <t>Series End</t>
  </si>
  <si>
    <t>Series ID</t>
  </si>
  <si>
    <t>Source:</t>
  </si>
  <si>
    <t>Released on a quarterly basis</t>
  </si>
  <si>
    <t>Original</t>
  </si>
  <si>
    <t>A2302467A</t>
  </si>
  <si>
    <t>Annual GDP, current prices, using original data</t>
  </si>
  <si>
    <t>For annual estimates: Table 1 (Key National Accounts Aggregates), GDP current prices, original estimates</t>
  </si>
  <si>
    <t>CURRENT PRICES</t>
  </si>
  <si>
    <t>CHAIN VOLUME MEASURES</t>
  </si>
  <si>
    <t>Gross domestic product: Chain volume measures ;</t>
  </si>
  <si>
    <t>For quarterly estimates: Table 1 (Key National Accounts Aggregates), GDP chain volume measures, trend estimates.</t>
  </si>
  <si>
    <t>QUARTERLY CHANGES</t>
  </si>
  <si>
    <t>Annual (b)</t>
  </si>
  <si>
    <t>Gross domestic product: Chain volume measures - Percentage changes ;</t>
  </si>
  <si>
    <t>Percent</t>
  </si>
  <si>
    <t>Table 1, GDP Chain Volume Measures, % Changes, trend estimates</t>
  </si>
  <si>
    <t>ANNUAL CHANGES</t>
  </si>
  <si>
    <t>Chain volume measures (c) – $ million</t>
  </si>
  <si>
    <t>Australian Bureau of Statistics</t>
  </si>
  <si>
    <t>Australian National Accounts: National Income, Expenditure and Product (cat. no. 5206.0)</t>
  </si>
  <si>
    <t>Updated 14 September 2015 with June 2015 figures.</t>
  </si>
  <si>
    <t>3.1 Gross domestic product (GDP)</t>
  </si>
  <si>
    <t>Chain volume quarterly change (from previous qtr) (d) – per cent</t>
  </si>
  <si>
    <t>Chain volume annual change  (from same qtr of previous year) (d) – per cent</t>
  </si>
  <si>
    <t>Seasonally adjusted</t>
  </si>
  <si>
    <t>A2304418T</t>
  </si>
  <si>
    <t>A2304370T</t>
  </si>
  <si>
    <t>A2304402X</t>
  </si>
  <si>
    <t>Annual change in GDP (same quarter of previous year), using chain volume and seasonally adjusted data</t>
  </si>
  <si>
    <t>(d) Calculated using the seasonally adjusted series using chain volume measures.</t>
  </si>
  <si>
    <t>Related publications</t>
  </si>
  <si>
    <t>(c) Calculated using the seasonally adjusted series using chain volume measures.  Chain</t>
  </si>
  <si>
    <t>volume measures are generally not additive.</t>
  </si>
  <si>
    <t>Longer term annual change</t>
  </si>
  <si>
    <r>
      <t xml:space="preserve">ABS, </t>
    </r>
    <r>
      <rPr>
        <i/>
        <sz val="8"/>
        <color rgb="FF398BCA"/>
        <rFont val="Calibri"/>
        <family val="2"/>
      </rPr>
      <t>Australian national accounts: national income, expenditure and product</t>
    </r>
    <r>
      <rPr>
        <sz val="8"/>
        <color rgb="FF398BCA"/>
        <rFont val="Calibri"/>
        <family val="2"/>
      </rPr>
      <t>, cat. no. 5206.0</t>
    </r>
  </si>
  <si>
    <r>
      <t xml:space="preserve">Treasury, </t>
    </r>
    <r>
      <rPr>
        <i/>
        <sz val="8"/>
        <color rgb="FF398BCA"/>
        <rFont val="Calibri"/>
        <family val="2"/>
      </rPr>
      <t>Budget papers</t>
    </r>
  </si>
  <si>
    <r>
      <t xml:space="preserve">Treasury, </t>
    </r>
    <r>
      <rPr>
        <i/>
        <sz val="8"/>
        <color rgb="FF398BCA"/>
        <rFont val="Calibri"/>
        <family val="2"/>
      </rPr>
      <t>Mid-year economic and fiscal outlook</t>
    </r>
  </si>
  <si>
    <r>
      <t>OECD,</t>
    </r>
    <r>
      <rPr>
        <i/>
        <sz val="8"/>
        <color rgb="FF398BCA"/>
        <rFont val="Calibri"/>
        <family val="2"/>
      </rPr>
      <t xml:space="preserve"> Economic outlook</t>
    </r>
  </si>
  <si>
    <r>
      <t xml:space="preserve">NAB, </t>
    </r>
    <r>
      <rPr>
        <i/>
        <sz val="8"/>
        <color rgb="FF398BCA"/>
        <rFont val="Calibri"/>
        <family val="2"/>
      </rPr>
      <t>Business research and insights</t>
    </r>
  </si>
  <si>
    <r>
      <t xml:space="preserve">Deloitte Access Economics, </t>
    </r>
    <r>
      <rPr>
        <i/>
        <sz val="8"/>
        <color rgb="FF398BCA"/>
        <rFont val="Calibri"/>
        <family val="2"/>
      </rPr>
      <t>Business Outlook</t>
    </r>
  </si>
  <si>
    <r>
      <t xml:space="preserve">Melbourne Institute, </t>
    </r>
    <r>
      <rPr>
        <i/>
        <sz val="8"/>
        <color rgb="FF398BCA"/>
        <rFont val="Calibri"/>
        <family val="2"/>
      </rPr>
      <t>Monthly bulletin of economic trends</t>
    </r>
  </si>
  <si>
    <t>Table 1</t>
  </si>
  <si>
    <t xml:space="preserve">(a) Quarterly estimates are the seasonally adjusted series. </t>
  </si>
  <si>
    <t>2017–18</t>
  </si>
  <si>
    <t>2018–19</t>
  </si>
  <si>
    <t>2019–20</t>
  </si>
  <si>
    <t>(b) 12 months ended June. Calculated using the quarterly original series and current prices.</t>
  </si>
  <si>
    <t>2020–21</t>
  </si>
  <si>
    <t>For quarterly estimates: Table 1 (Key National Accounts Aggregates), GDP current prices, seasonally adjusted estimates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</si>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</sst>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\ ##0"/>
    <numFmt numFmtId="166" formatCode="#\ ###\ ##0"/>
    <numFmt numFmtId="167" formatCode="[$-C09]d\ mmmm\ yyyy;@"/>
    <numFmt numFmtId="168" formatCode="mmm\-yyyy"/>
    <numFmt numFmtId="169" formatCode="0;\-0;0;@"/>
    <numFmt numFmtId="170" formatCode="0.0;\-0.0;0.0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Calibri"/>
      <family val="2"/>
      <scheme val="minor"/>
    </font>
    <font>
      <i/>
      <sz val="8"/>
      <color rgb="FF13B5EA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b/>
      <sz val="18"/>
      <color theme="0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b/>
      <sz val="18"/>
      <color theme="0"/>
      <name val="Times New Roman"/>
      <family val="1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sz val="10"/>
      <color rgb="FF398BCA"/>
      <name val="Arial"/>
      <family val="2"/>
    </font>
    <font>
      <sz val="8"/>
      <color rgb="FF398BCA"/>
      <name val="Calibri"/>
      <family val="2"/>
    </font>
    <font>
      <b/>
      <i/>
      <sz val="10"/>
      <name val="Arial"/>
      <family val="2"/>
    </font>
    <font>
      <i/>
      <sz val="8"/>
      <color rgb="FF398BCA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8">
    <xf numFmtId="0" fontId="0" fillId="0" borderId="0"/>
    <xf numFmtId="0" fontId="4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3" fillId="0" borderId="0" applyNumberFormat="0" applyFill="0" applyBorder="0" applyAlignment="0" applyProtection="0"/>
    <xf numFmtId="0" fontId="2" fillId="0" borderId="0"/>
    <xf numFmtId="0" fontId="1" fillId="0" borderId="0"/>
  </cellStyleXfs>
  <cellXfs count="85">
    <xf numFmtId="0" fontId="0" fillId="0" borderId="0" xfId="0"/>
    <xf numFmtId="0" fontId="0" fillId="0" borderId="0" xfId="0" applyNumberFormat="1"/>
    <xf numFmtId="0" fontId="5" fillId="0" borderId="0" xfId="0" applyNumberFormat="1" applyFont="1"/>
    <xf numFmtId="0" fontId="5" fillId="0" borderId="0" xfId="0" applyNumberFormat="1" applyFont="1" applyAlignment="1">
      <alignment wrapText="1"/>
    </xf>
    <xf numFmtId="0" fontId="8" fillId="0" borderId="0" xfId="0" applyNumberFormat="1" applyFont="1"/>
    <xf numFmtId="0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wrapText="1"/>
    </xf>
    <xf numFmtId="1" fontId="5" fillId="0" borderId="0" xfId="0" applyNumberFormat="1" applyFont="1"/>
    <xf numFmtId="1" fontId="0" fillId="0" borderId="0" xfId="0" applyNumberFormat="1"/>
    <xf numFmtId="0" fontId="0" fillId="0" borderId="0" xfId="0" applyBorder="1"/>
    <xf numFmtId="0" fontId="8" fillId="0" borderId="0" xfId="0" applyNumberFormat="1" applyFont="1" applyAlignment="1">
      <alignment wrapText="1"/>
    </xf>
    <xf numFmtId="1" fontId="4" fillId="0" borderId="0" xfId="0" applyNumberFormat="1" applyFont="1"/>
    <xf numFmtId="0" fontId="10" fillId="0" borderId="0" xfId="0" applyNumberFormat="1" applyFont="1" applyAlignment="1">
      <alignment wrapText="1"/>
    </xf>
    <xf numFmtId="0" fontId="12" fillId="0" borderId="0" xfId="0" applyFont="1" applyFill="1" applyAlignment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/>
    <xf numFmtId="168" fontId="12" fillId="0" borderId="0" xfId="0" applyNumberFormat="1" applyFont="1" applyFill="1" applyAlignment="1"/>
    <xf numFmtId="168" fontId="11" fillId="0" borderId="0" xfId="0" applyNumberFormat="1" applyFont="1" applyFill="1" applyAlignment="1"/>
    <xf numFmtId="168" fontId="11" fillId="0" borderId="0" xfId="0" applyNumberFormat="1" applyFont="1" applyFill="1" applyAlignment="1">
      <alignment horizontal="left"/>
    </xf>
    <xf numFmtId="0" fontId="11" fillId="2" borderId="0" xfId="0" applyFont="1" applyFill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Alignment="1"/>
    <xf numFmtId="168" fontId="7" fillId="0" borderId="0" xfId="0" applyNumberFormat="1" applyFont="1" applyAlignment="1"/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" fontId="10" fillId="0" borderId="0" xfId="0" applyNumberFormat="1" applyFont="1"/>
    <xf numFmtId="0" fontId="12" fillId="2" borderId="0" xfId="0" applyFont="1" applyFill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170" fontId="7" fillId="0" borderId="0" xfId="0" applyNumberFormat="1" applyFont="1" applyAlignment="1"/>
    <xf numFmtId="0" fontId="12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168" fontId="7" fillId="0" borderId="0" xfId="0" applyNumberFormat="1" applyFont="1" applyFill="1" applyAlignment="1"/>
    <xf numFmtId="170" fontId="7" fillId="0" borderId="0" xfId="0" applyNumberFormat="1" applyFont="1" applyFill="1" applyAlignment="1"/>
    <xf numFmtId="166" fontId="13" fillId="0" borderId="0" xfId="0" applyNumberFormat="1" applyFont="1" applyBorder="1" applyAlignment="1">
      <alignment horizontal="right"/>
    </xf>
    <xf numFmtId="0" fontId="14" fillId="0" borderId="0" xfId="0" applyFont="1" applyBorder="1"/>
    <xf numFmtId="0" fontId="13" fillId="0" borderId="0" xfId="0" applyFont="1" applyBorder="1"/>
    <xf numFmtId="169" fontId="12" fillId="0" borderId="0" xfId="0" applyNumberFormat="1" applyFont="1" applyAlignment="1"/>
    <xf numFmtId="170" fontId="12" fillId="0" borderId="0" xfId="0" applyNumberFormat="1" applyFont="1" applyFill="1" applyAlignment="1"/>
    <xf numFmtId="0" fontId="7" fillId="4" borderId="0" xfId="0" applyFont="1" applyFill="1" applyAlignment="1">
      <alignment horizontal="right"/>
    </xf>
    <xf numFmtId="169" fontId="22" fillId="0" borderId="0" xfId="4" applyNumberFormat="1" applyFont="1" applyAlignment="1"/>
    <xf numFmtId="170" fontId="22" fillId="0" borderId="0" xfId="4" applyNumberFormat="1" applyFont="1" applyAlignment="1"/>
    <xf numFmtId="0" fontId="22" fillId="5" borderId="0" xfId="6" applyFont="1" applyFill="1" applyAlignment="1">
      <alignment horizontal="right"/>
    </xf>
    <xf numFmtId="0" fontId="6" fillId="0" borderId="0" xfId="0" applyFont="1" applyBorder="1"/>
    <xf numFmtId="166" fontId="13" fillId="0" borderId="0" xfId="0" applyNumberFormat="1" applyFont="1" applyBorder="1"/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Border="1"/>
    <xf numFmtId="165" fontId="6" fillId="0" borderId="0" xfId="0" applyNumberFormat="1" applyFont="1" applyBorder="1" applyAlignment="1">
      <alignment horizontal="centerContinuous"/>
    </xf>
    <xf numFmtId="0" fontId="15" fillId="0" borderId="0" xfId="0" quotePrefix="1" applyFont="1" applyBorder="1" applyAlignment="1">
      <alignment horizontal="left" wrapText="1"/>
    </xf>
    <xf numFmtId="0" fontId="15" fillId="0" borderId="0" xfId="0" applyFont="1" applyBorder="1" applyAlignment="1">
      <alignment wrapText="1"/>
    </xf>
    <xf numFmtId="0" fontId="18" fillId="0" borderId="0" xfId="0" quotePrefix="1" applyFont="1" applyBorder="1" applyAlignment="1">
      <alignment horizontal="left"/>
    </xf>
    <xf numFmtId="0" fontId="7" fillId="0" borderId="0" xfId="0" applyFont="1" applyBorder="1"/>
    <xf numFmtId="0" fontId="24" fillId="0" borderId="0" xfId="0" applyFont="1" applyAlignment="1">
      <alignment vertical="center"/>
    </xf>
    <xf numFmtId="0" fontId="19" fillId="0" borderId="0" xfId="2" quotePrefix="1" applyFont="1" applyBorder="1" applyAlignment="1">
      <alignment wrapText="1"/>
    </xf>
    <xf numFmtId="0" fontId="19" fillId="0" borderId="0" xfId="2" quotePrefix="1" applyFont="1" applyBorder="1" applyAlignment="1">
      <alignment vertical="top" wrapText="1"/>
    </xf>
    <xf numFmtId="0" fontId="25" fillId="6" borderId="0" xfId="0" applyFont="1" applyFill="1" applyBorder="1"/>
    <xf numFmtId="0" fontId="26" fillId="6" borderId="0" xfId="0" applyFont="1" applyFill="1" applyBorder="1"/>
    <xf numFmtId="0" fontId="27" fillId="6" borderId="0" xfId="0" applyFont="1" applyFill="1" applyBorder="1"/>
    <xf numFmtId="0" fontId="28" fillId="6" borderId="0" xfId="0" applyFont="1" applyFill="1" applyBorder="1"/>
    <xf numFmtId="2" fontId="29" fillId="6" borderId="0" xfId="0" applyNumberFormat="1" applyFont="1" applyFill="1" applyBorder="1"/>
    <xf numFmtId="2" fontId="29" fillId="6" borderId="0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0" fillId="7" borderId="0" xfId="0" applyFont="1" applyFill="1" applyBorder="1" applyAlignment="1">
      <alignment horizontal="left" vertical="center"/>
    </xf>
    <xf numFmtId="0" fontId="32" fillId="7" borderId="0" xfId="0" applyFont="1" applyFill="1" applyBorder="1" applyAlignment="1">
      <alignment vertical="center"/>
    </xf>
    <xf numFmtId="0" fontId="30" fillId="7" borderId="0" xfId="0" quotePrefix="1" applyFont="1" applyFill="1" applyBorder="1" applyAlignment="1">
      <alignment horizontal="left" vertical="center"/>
    </xf>
    <xf numFmtId="164" fontId="31" fillId="7" borderId="0" xfId="0" applyNumberFormat="1" applyFont="1" applyFill="1" applyBorder="1" applyAlignment="1">
      <alignment vertical="center"/>
    </xf>
    <xf numFmtId="0" fontId="10" fillId="0" borderId="0" xfId="0" applyNumberFormat="1" applyFont="1"/>
    <xf numFmtId="0" fontId="34" fillId="0" borderId="0" xfId="0" applyNumberFormat="1" applyFont="1"/>
    <xf numFmtId="0" fontId="10" fillId="3" borderId="0" xfId="0" applyNumberFormat="1" applyFont="1" applyFill="1"/>
    <xf numFmtId="0" fontId="12" fillId="3" borderId="0" xfId="0" applyFont="1" applyFill="1" applyAlignment="1">
      <alignment horizontal="right" wrapText="1"/>
    </xf>
    <xf numFmtId="0" fontId="13" fillId="0" borderId="1" xfId="0" applyFont="1" applyBorder="1"/>
    <xf numFmtId="164" fontId="13" fillId="0" borderId="1" xfId="0" applyNumberFormat="1" applyFont="1" applyBorder="1"/>
    <xf numFmtId="169" fontId="22" fillId="0" borderId="0" xfId="7" applyNumberFormat="1" applyFont="1" applyAlignment="1"/>
    <xf numFmtId="169" fontId="11" fillId="0" borderId="0" xfId="0" applyNumberFormat="1" applyFont="1" applyFill="1" applyAlignment="1"/>
    <xf numFmtId="169" fontId="7" fillId="0" borderId="0" xfId="0" applyNumberFormat="1" applyFont="1" applyAlignment="1"/>
    <xf numFmtId="167" fontId="15" fillId="0" borderId="0" xfId="0" quotePrefix="1" applyNumberFormat="1" applyFont="1" applyBorder="1" applyAlignment="1">
      <alignment horizontal="left"/>
    </xf>
    <xf numFmtId="167" fontId="15" fillId="0" borderId="0" xfId="0" applyNumberFormat="1" applyFont="1" applyBorder="1" applyAlignment="1">
      <alignment horizontal="left"/>
    </xf>
    <xf numFmtId="0" fontId="15" fillId="0" borderId="0" xfId="0" quotePrefix="1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9" fontId="15" fillId="0" borderId="0" xfId="0" quotePrefix="1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vertical="center" wrapText="1"/>
    </xf>
    <xf numFmtId="49" fontId="15" fillId="0" borderId="0" xfId="0" quotePrefix="1" applyNumberFormat="1" applyFont="1" applyBorder="1" applyAlignment="1">
      <alignment wrapText="1"/>
    </xf>
    <xf numFmtId="49" fontId="15" fillId="0" borderId="0" xfId="0" applyNumberFormat="1" applyFont="1" applyBorder="1" applyAlignment="1">
      <alignment wrapText="1"/>
    </xf>
  </cellXfs>
  <cellStyles count="8">
    <cellStyle name="Hyperlink" xfId="2" builtinId="8"/>
    <cellStyle name="Hyperlink 2" xfId="3" xr:uid="{00000000-0005-0000-0000-000001000000}"/>
    <cellStyle name="Hyperlink 3" xfId="5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  <cellStyle name="Normal 4" xfId="6" xr:uid="{00000000-0005-0000-0000-000006000000}"/>
    <cellStyle name="Normal 5" xfId="7" xr:uid="{8F9FD186-DB35-4292-B120-76D1C095BA7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DCE6EE"/>
      <color rgb="FF033C59"/>
      <color rgb="FF13B5EA"/>
      <color rgb="FF919195"/>
      <color rgb="FFF99D31"/>
      <color rgb="FF72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Annual change –  per cent (d)</a:t>
            </a:r>
          </a:p>
        </c:rich>
      </c:tx>
      <c:layout>
        <c:manualLayout>
          <c:xMode val="edge"/>
          <c:yMode val="edge"/>
          <c:x val="2.377366600887048E-2"/>
          <c:y val="1.1703996364412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82546536426222E-2"/>
          <c:y val="0.13380281690140838"/>
          <c:w val="0.85419207463423363"/>
          <c:h val="0.74647887323944473"/>
        </c:manualLayout>
      </c:layout>
      <c:lineChart>
        <c:grouping val="standard"/>
        <c:varyColors val="0"/>
        <c:ser>
          <c:idx val="6"/>
          <c:order val="0"/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'3.1 Data'!$A$230:$A$262</c:f>
              <c:numCache>
                <c:formatCode>mmm\-yyyy</c:formatCode>
                <c:ptCount val="33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  <c:pt idx="21">
                  <c:v>43709</c:v>
                </c:pt>
                <c:pt idx="22">
                  <c:v>43800</c:v>
                </c:pt>
                <c:pt idx="23">
                  <c:v>43891</c:v>
                </c:pt>
                <c:pt idx="24">
                  <c:v>43983</c:v>
                </c:pt>
                <c:pt idx="25">
                  <c:v>44075</c:v>
                </c:pt>
                <c:pt idx="26">
                  <c:v>44166</c:v>
                </c:pt>
                <c:pt idx="27">
                  <c:v>44256</c:v>
                </c:pt>
                <c:pt idx="28">
                  <c:v>44348</c:v>
                </c:pt>
                <c:pt idx="29">
                  <c:v>44440</c:v>
                </c:pt>
                <c:pt idx="30">
                  <c:v>44531</c:v>
                </c:pt>
                <c:pt idx="31">
                  <c:v>44621</c:v>
                </c:pt>
                <c:pt idx="32">
                  <c:v>44713</c:v>
                </c:pt>
              </c:numCache>
            </c:numRef>
          </c:cat>
          <c:val>
            <c:numRef>
              <c:f>'3.1 Data'!$H$230:$H$262</c:f>
              <c:numCache>
                <c:formatCode>0.0;\-0.0;0.0;@</c:formatCode>
                <c:ptCount val="33"/>
                <c:pt idx="0">
                  <c:v>2.8353667735025381</c:v>
                </c:pt>
                <c:pt idx="1">
                  <c:v>2.522790543449978</c:v>
                </c:pt>
                <c:pt idx="2">
                  <c:v>2.0715622279746579</c:v>
                </c:pt>
                <c:pt idx="3">
                  <c:v>2.2279556630701669</c:v>
                </c:pt>
                <c:pt idx="4">
                  <c:v>1.8722804990340693</c:v>
                </c:pt>
                <c:pt idx="5">
                  <c:v>2.4483589638776655</c:v>
                </c:pt>
                <c:pt idx="6">
                  <c:v>2.6853584506979202</c:v>
                </c:pt>
                <c:pt idx="7">
                  <c:v>2.6304934087965508</c:v>
                </c:pt>
                <c:pt idx="8">
                  <c:v>3.1978856514958172</c:v>
                </c:pt>
                <c:pt idx="9">
                  <c:v>2.2651039816897516</c:v>
                </c:pt>
                <c:pt idx="10">
                  <c:v>2.7158405503615235</c:v>
                </c:pt>
                <c:pt idx="11">
                  <c:v>2.0766479746739708</c:v>
                </c:pt>
                <c:pt idx="12">
                  <c:v>2.1301899632266914</c:v>
                </c:pt>
                <c:pt idx="13">
                  <c:v>2.9708234184406286</c:v>
                </c:pt>
                <c:pt idx="14">
                  <c:v>2.3320713394395729</c:v>
                </c:pt>
                <c:pt idx="15">
                  <c:v>2.9694628208520775</c:v>
                </c:pt>
                <c:pt idx="16">
                  <c:v>3.2090383604834476</c:v>
                </c:pt>
                <c:pt idx="17">
                  <c:v>2.623207474892157</c:v>
                </c:pt>
                <c:pt idx="18">
                  <c:v>2.28618356245632</c:v>
                </c:pt>
                <c:pt idx="19">
                  <c:v>1.8706748738697618</c:v>
                </c:pt>
                <c:pt idx="20">
                  <c:v>1.6844630633969904</c:v>
                </c:pt>
                <c:pt idx="21">
                  <c:v>2.0743394572838225</c:v>
                </c:pt>
                <c:pt idx="22">
                  <c:v>2.3494348421105986</c:v>
                </c:pt>
                <c:pt idx="23">
                  <c:v>1.6228019721453639</c:v>
                </c:pt>
                <c:pt idx="24">
                  <c:v>-5.9945362195766769</c:v>
                </c:pt>
                <c:pt idx="25">
                  <c:v>-3.5474299070064177</c:v>
                </c:pt>
                <c:pt idx="26">
                  <c:v>-0.77375186455182421</c:v>
                </c:pt>
                <c:pt idx="27">
                  <c:v>1.324616417299848</c:v>
                </c:pt>
                <c:pt idx="28">
                  <c:v>9.569454446286203</c:v>
                </c:pt>
                <c:pt idx="29">
                  <c:v>3.9838946309941807</c:v>
                </c:pt>
                <c:pt idx="30">
                  <c:v>4.1971863040444628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4-4B72-AE9A-F4111EBD9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66528"/>
        <c:axId val="138968064"/>
      </c:lineChart>
      <c:dateAx>
        <c:axId val="138966528"/>
        <c:scaling>
          <c:orientation val="minMax"/>
          <c:max val="44743"/>
          <c:min val="42156"/>
        </c:scaling>
        <c:delete val="0"/>
        <c:axPos val="b"/>
        <c:numFmt formatCode="[$-C09]mmm\-yy;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8968064"/>
        <c:crossesAt val="0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38968064"/>
        <c:scaling>
          <c:orientation val="minMax"/>
          <c:max val="10"/>
          <c:min val="-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8966528"/>
        <c:crosses val="autoZero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555" r="0.7500000000000055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82738922340591E-2"/>
          <c:y val="0.12954122380850652"/>
          <c:w val="0.87494673459935157"/>
          <c:h val="0.74124380917765009"/>
        </c:manualLayout>
      </c:layout>
      <c:lineChart>
        <c:grouping val="standard"/>
        <c:varyColors val="0"/>
        <c:ser>
          <c:idx val="0"/>
          <c:order val="0"/>
          <c:tx>
            <c:strRef>
              <c:f>'3.1 Data'!$H$10</c:f>
              <c:strCache>
                <c:ptCount val="1"/>
                <c:pt idx="0">
                  <c:v>Annual change in GDP (same quarter of previous year), using chain volume and seasonally adjusted data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'3.1 Data'!$A$93:$A$262</c:f>
              <c:numCache>
                <c:formatCode>mmm\-yyyy</c:formatCode>
                <c:ptCount val="170"/>
                <c:pt idx="0">
                  <c:v>29281</c:v>
                </c:pt>
                <c:pt idx="1">
                  <c:v>29373</c:v>
                </c:pt>
                <c:pt idx="2">
                  <c:v>29465</c:v>
                </c:pt>
                <c:pt idx="3">
                  <c:v>29556</c:v>
                </c:pt>
                <c:pt idx="4">
                  <c:v>29646</c:v>
                </c:pt>
                <c:pt idx="5">
                  <c:v>29738</c:v>
                </c:pt>
                <c:pt idx="6">
                  <c:v>29830</c:v>
                </c:pt>
                <c:pt idx="7">
                  <c:v>29921</c:v>
                </c:pt>
                <c:pt idx="8">
                  <c:v>30011</c:v>
                </c:pt>
                <c:pt idx="9">
                  <c:v>30103</c:v>
                </c:pt>
                <c:pt idx="10">
                  <c:v>30195</c:v>
                </c:pt>
                <c:pt idx="11">
                  <c:v>30286</c:v>
                </c:pt>
                <c:pt idx="12">
                  <c:v>30376</c:v>
                </c:pt>
                <c:pt idx="13">
                  <c:v>30468</c:v>
                </c:pt>
                <c:pt idx="14">
                  <c:v>30560</c:v>
                </c:pt>
                <c:pt idx="15">
                  <c:v>30651</c:v>
                </c:pt>
                <c:pt idx="16">
                  <c:v>30742</c:v>
                </c:pt>
                <c:pt idx="17">
                  <c:v>30834</c:v>
                </c:pt>
                <c:pt idx="18">
                  <c:v>30926</c:v>
                </c:pt>
                <c:pt idx="19">
                  <c:v>31017</c:v>
                </c:pt>
                <c:pt idx="20">
                  <c:v>31107</c:v>
                </c:pt>
                <c:pt idx="21">
                  <c:v>31199</c:v>
                </c:pt>
                <c:pt idx="22">
                  <c:v>31291</c:v>
                </c:pt>
                <c:pt idx="23">
                  <c:v>31382</c:v>
                </c:pt>
                <c:pt idx="24">
                  <c:v>31472</c:v>
                </c:pt>
                <c:pt idx="25">
                  <c:v>31564</c:v>
                </c:pt>
                <c:pt idx="26">
                  <c:v>31656</c:v>
                </c:pt>
                <c:pt idx="27">
                  <c:v>31747</c:v>
                </c:pt>
                <c:pt idx="28">
                  <c:v>31837</c:v>
                </c:pt>
                <c:pt idx="29">
                  <c:v>31929</c:v>
                </c:pt>
                <c:pt idx="30">
                  <c:v>32021</c:v>
                </c:pt>
                <c:pt idx="31">
                  <c:v>32112</c:v>
                </c:pt>
                <c:pt idx="32">
                  <c:v>32203</c:v>
                </c:pt>
                <c:pt idx="33">
                  <c:v>32295</c:v>
                </c:pt>
                <c:pt idx="34">
                  <c:v>32387</c:v>
                </c:pt>
                <c:pt idx="35">
                  <c:v>32478</c:v>
                </c:pt>
                <c:pt idx="36">
                  <c:v>32568</c:v>
                </c:pt>
                <c:pt idx="37">
                  <c:v>32660</c:v>
                </c:pt>
                <c:pt idx="38">
                  <c:v>32752</c:v>
                </c:pt>
                <c:pt idx="39">
                  <c:v>32843</c:v>
                </c:pt>
                <c:pt idx="40">
                  <c:v>32933</c:v>
                </c:pt>
                <c:pt idx="41">
                  <c:v>33025</c:v>
                </c:pt>
                <c:pt idx="42">
                  <c:v>33117</c:v>
                </c:pt>
                <c:pt idx="43">
                  <c:v>33208</c:v>
                </c:pt>
                <c:pt idx="44">
                  <c:v>33298</c:v>
                </c:pt>
                <c:pt idx="45">
                  <c:v>33390</c:v>
                </c:pt>
                <c:pt idx="46">
                  <c:v>33482</c:v>
                </c:pt>
                <c:pt idx="47">
                  <c:v>33573</c:v>
                </c:pt>
                <c:pt idx="48">
                  <c:v>33664</c:v>
                </c:pt>
                <c:pt idx="49">
                  <c:v>33756</c:v>
                </c:pt>
                <c:pt idx="50">
                  <c:v>33848</c:v>
                </c:pt>
                <c:pt idx="51">
                  <c:v>33939</c:v>
                </c:pt>
                <c:pt idx="52">
                  <c:v>34029</c:v>
                </c:pt>
                <c:pt idx="53">
                  <c:v>34121</c:v>
                </c:pt>
                <c:pt idx="54">
                  <c:v>34213</c:v>
                </c:pt>
                <c:pt idx="55">
                  <c:v>34304</c:v>
                </c:pt>
                <c:pt idx="56">
                  <c:v>34394</c:v>
                </c:pt>
                <c:pt idx="57">
                  <c:v>34486</c:v>
                </c:pt>
                <c:pt idx="58">
                  <c:v>34578</c:v>
                </c:pt>
                <c:pt idx="59">
                  <c:v>34669</c:v>
                </c:pt>
                <c:pt idx="60">
                  <c:v>34759</c:v>
                </c:pt>
                <c:pt idx="61">
                  <c:v>34851</c:v>
                </c:pt>
                <c:pt idx="62">
                  <c:v>34943</c:v>
                </c:pt>
                <c:pt idx="63">
                  <c:v>35034</c:v>
                </c:pt>
                <c:pt idx="64">
                  <c:v>35125</c:v>
                </c:pt>
                <c:pt idx="65">
                  <c:v>35217</c:v>
                </c:pt>
                <c:pt idx="66">
                  <c:v>35309</c:v>
                </c:pt>
                <c:pt idx="67">
                  <c:v>35400</c:v>
                </c:pt>
                <c:pt idx="68">
                  <c:v>35490</c:v>
                </c:pt>
                <c:pt idx="69">
                  <c:v>35582</c:v>
                </c:pt>
                <c:pt idx="70">
                  <c:v>35674</c:v>
                </c:pt>
                <c:pt idx="71">
                  <c:v>35765</c:v>
                </c:pt>
                <c:pt idx="72">
                  <c:v>35855</c:v>
                </c:pt>
                <c:pt idx="73">
                  <c:v>35947</c:v>
                </c:pt>
                <c:pt idx="74">
                  <c:v>36039</c:v>
                </c:pt>
                <c:pt idx="75">
                  <c:v>36130</c:v>
                </c:pt>
                <c:pt idx="76">
                  <c:v>36220</c:v>
                </c:pt>
                <c:pt idx="77">
                  <c:v>36312</c:v>
                </c:pt>
                <c:pt idx="78">
                  <c:v>36404</c:v>
                </c:pt>
                <c:pt idx="79">
                  <c:v>36495</c:v>
                </c:pt>
                <c:pt idx="80">
                  <c:v>36586</c:v>
                </c:pt>
                <c:pt idx="81">
                  <c:v>36678</c:v>
                </c:pt>
                <c:pt idx="82">
                  <c:v>36770</c:v>
                </c:pt>
                <c:pt idx="83">
                  <c:v>36861</c:v>
                </c:pt>
                <c:pt idx="84">
                  <c:v>36951</c:v>
                </c:pt>
                <c:pt idx="85">
                  <c:v>37043</c:v>
                </c:pt>
                <c:pt idx="86">
                  <c:v>37135</c:v>
                </c:pt>
                <c:pt idx="87">
                  <c:v>37226</c:v>
                </c:pt>
                <c:pt idx="88">
                  <c:v>37316</c:v>
                </c:pt>
                <c:pt idx="89">
                  <c:v>37408</c:v>
                </c:pt>
                <c:pt idx="90">
                  <c:v>37500</c:v>
                </c:pt>
                <c:pt idx="91">
                  <c:v>37591</c:v>
                </c:pt>
                <c:pt idx="92">
                  <c:v>37681</c:v>
                </c:pt>
                <c:pt idx="93">
                  <c:v>37773</c:v>
                </c:pt>
                <c:pt idx="94">
                  <c:v>37865</c:v>
                </c:pt>
                <c:pt idx="95">
                  <c:v>37956</c:v>
                </c:pt>
                <c:pt idx="96">
                  <c:v>38047</c:v>
                </c:pt>
                <c:pt idx="97">
                  <c:v>38139</c:v>
                </c:pt>
                <c:pt idx="98">
                  <c:v>38231</c:v>
                </c:pt>
                <c:pt idx="99">
                  <c:v>38322</c:v>
                </c:pt>
                <c:pt idx="100">
                  <c:v>38412</c:v>
                </c:pt>
                <c:pt idx="101">
                  <c:v>38504</c:v>
                </c:pt>
                <c:pt idx="102">
                  <c:v>38596</c:v>
                </c:pt>
                <c:pt idx="103">
                  <c:v>38687</c:v>
                </c:pt>
                <c:pt idx="104">
                  <c:v>38777</c:v>
                </c:pt>
                <c:pt idx="105">
                  <c:v>38869</c:v>
                </c:pt>
                <c:pt idx="106">
                  <c:v>38961</c:v>
                </c:pt>
                <c:pt idx="107">
                  <c:v>39052</c:v>
                </c:pt>
                <c:pt idx="108">
                  <c:v>39142</c:v>
                </c:pt>
                <c:pt idx="109">
                  <c:v>39234</c:v>
                </c:pt>
                <c:pt idx="110">
                  <c:v>39326</c:v>
                </c:pt>
                <c:pt idx="111">
                  <c:v>39417</c:v>
                </c:pt>
                <c:pt idx="112">
                  <c:v>39508</c:v>
                </c:pt>
                <c:pt idx="113">
                  <c:v>39600</c:v>
                </c:pt>
                <c:pt idx="114">
                  <c:v>39692</c:v>
                </c:pt>
                <c:pt idx="115">
                  <c:v>39783</c:v>
                </c:pt>
                <c:pt idx="116">
                  <c:v>39873</c:v>
                </c:pt>
                <c:pt idx="117">
                  <c:v>39965</c:v>
                </c:pt>
                <c:pt idx="118">
                  <c:v>40057</c:v>
                </c:pt>
                <c:pt idx="119">
                  <c:v>40148</c:v>
                </c:pt>
                <c:pt idx="120">
                  <c:v>40238</c:v>
                </c:pt>
                <c:pt idx="121">
                  <c:v>40330</c:v>
                </c:pt>
                <c:pt idx="122">
                  <c:v>40422</c:v>
                </c:pt>
                <c:pt idx="123">
                  <c:v>40513</c:v>
                </c:pt>
                <c:pt idx="124">
                  <c:v>40603</c:v>
                </c:pt>
                <c:pt idx="125">
                  <c:v>40695</c:v>
                </c:pt>
                <c:pt idx="126">
                  <c:v>40787</c:v>
                </c:pt>
                <c:pt idx="127">
                  <c:v>40878</c:v>
                </c:pt>
                <c:pt idx="128">
                  <c:v>40969</c:v>
                </c:pt>
                <c:pt idx="129">
                  <c:v>41061</c:v>
                </c:pt>
                <c:pt idx="130">
                  <c:v>41153</c:v>
                </c:pt>
                <c:pt idx="131">
                  <c:v>41244</c:v>
                </c:pt>
                <c:pt idx="132">
                  <c:v>41334</c:v>
                </c:pt>
                <c:pt idx="133">
                  <c:v>41426</c:v>
                </c:pt>
                <c:pt idx="134">
                  <c:v>41518</c:v>
                </c:pt>
                <c:pt idx="135">
                  <c:v>41609</c:v>
                </c:pt>
                <c:pt idx="136">
                  <c:v>41699</c:v>
                </c:pt>
                <c:pt idx="137">
                  <c:v>41791</c:v>
                </c:pt>
                <c:pt idx="138">
                  <c:v>41883</c:v>
                </c:pt>
                <c:pt idx="139">
                  <c:v>41974</c:v>
                </c:pt>
                <c:pt idx="140">
                  <c:v>42064</c:v>
                </c:pt>
                <c:pt idx="141">
                  <c:v>42156</c:v>
                </c:pt>
                <c:pt idx="142">
                  <c:v>42248</c:v>
                </c:pt>
                <c:pt idx="143">
                  <c:v>42339</c:v>
                </c:pt>
                <c:pt idx="144">
                  <c:v>42430</c:v>
                </c:pt>
                <c:pt idx="145">
                  <c:v>42522</c:v>
                </c:pt>
                <c:pt idx="146">
                  <c:v>42614</c:v>
                </c:pt>
                <c:pt idx="147">
                  <c:v>42705</c:v>
                </c:pt>
                <c:pt idx="148">
                  <c:v>42795</c:v>
                </c:pt>
                <c:pt idx="149">
                  <c:v>42887</c:v>
                </c:pt>
                <c:pt idx="150">
                  <c:v>42979</c:v>
                </c:pt>
                <c:pt idx="151">
                  <c:v>43070</c:v>
                </c:pt>
                <c:pt idx="152">
                  <c:v>43160</c:v>
                </c:pt>
                <c:pt idx="153">
                  <c:v>43252</c:v>
                </c:pt>
                <c:pt idx="154">
                  <c:v>43344</c:v>
                </c:pt>
                <c:pt idx="155">
                  <c:v>43435</c:v>
                </c:pt>
                <c:pt idx="156">
                  <c:v>43525</c:v>
                </c:pt>
                <c:pt idx="157">
                  <c:v>43617</c:v>
                </c:pt>
                <c:pt idx="158">
                  <c:v>43709</c:v>
                </c:pt>
                <c:pt idx="159">
                  <c:v>43800</c:v>
                </c:pt>
                <c:pt idx="160">
                  <c:v>43891</c:v>
                </c:pt>
                <c:pt idx="161">
                  <c:v>43983</c:v>
                </c:pt>
                <c:pt idx="162">
                  <c:v>44075</c:v>
                </c:pt>
                <c:pt idx="163">
                  <c:v>44166</c:v>
                </c:pt>
                <c:pt idx="164">
                  <c:v>44256</c:v>
                </c:pt>
                <c:pt idx="165">
                  <c:v>44348</c:v>
                </c:pt>
                <c:pt idx="166">
                  <c:v>44440</c:v>
                </c:pt>
                <c:pt idx="167">
                  <c:v>44531</c:v>
                </c:pt>
                <c:pt idx="168">
                  <c:v>44621</c:v>
                </c:pt>
                <c:pt idx="169">
                  <c:v>44713</c:v>
                </c:pt>
              </c:numCache>
            </c:numRef>
          </c:cat>
          <c:val>
            <c:numRef>
              <c:f>'3.1 Data'!$H$93:$H$262</c:f>
              <c:numCache>
                <c:formatCode>0.0;\-0.0;0.0;@</c:formatCode>
                <c:ptCount val="170"/>
                <c:pt idx="0">
                  <c:v>1.6806609613003929</c:v>
                </c:pt>
                <c:pt idx="1">
                  <c:v>3.6091356673960613</c:v>
                </c:pt>
                <c:pt idx="2">
                  <c:v>3.1964119970461309</c:v>
                </c:pt>
                <c:pt idx="3">
                  <c:v>2.9873262931235005</c:v>
                </c:pt>
                <c:pt idx="4">
                  <c:v>2.922649374710514</c:v>
                </c:pt>
                <c:pt idx="5">
                  <c:v>4.2457001808366002</c:v>
                </c:pt>
                <c:pt idx="6">
                  <c:v>5.7812120456141969</c:v>
                </c:pt>
                <c:pt idx="7">
                  <c:v>3.5730879430061173</c:v>
                </c:pt>
                <c:pt idx="8">
                  <c:v>2.334985567063331</c:v>
                </c:pt>
                <c:pt idx="9">
                  <c:v>1.685965900817342</c:v>
                </c:pt>
                <c:pt idx="10">
                  <c:v>-0.98866111824833824</c:v>
                </c:pt>
                <c:pt idx="11">
                  <c:v>-2.1650955445760465</c:v>
                </c:pt>
                <c:pt idx="12">
                  <c:v>-2.3489279364740323</c:v>
                </c:pt>
                <c:pt idx="13">
                  <c:v>-3.3994545929993651</c:v>
                </c:pt>
                <c:pt idx="14">
                  <c:v>-3.3848584000902626E-2</c:v>
                </c:pt>
                <c:pt idx="15">
                  <c:v>3.2669748958771159</c:v>
                </c:pt>
                <c:pt idx="16">
                  <c:v>6.9377251672671125</c:v>
                </c:pt>
                <c:pt idx="17">
                  <c:v>8.3375227193626973</c:v>
                </c:pt>
                <c:pt idx="18">
                  <c:v>6.2929520943064965</c:v>
                </c:pt>
                <c:pt idx="19">
                  <c:v>5.2727003626137794</c:v>
                </c:pt>
                <c:pt idx="20">
                  <c:v>4.1817066127634996</c:v>
                </c:pt>
                <c:pt idx="21">
                  <c:v>5.3037063477898743</c:v>
                </c:pt>
                <c:pt idx="22">
                  <c:v>5.8289482998655</c:v>
                </c:pt>
                <c:pt idx="23">
                  <c:v>4.8328705493655759</c:v>
                </c:pt>
                <c:pt idx="24">
                  <c:v>3.9982676483326118</c:v>
                </c:pt>
                <c:pt idx="25">
                  <c:v>1.5671873675884862</c:v>
                </c:pt>
                <c:pt idx="26">
                  <c:v>0.49554897796507186</c:v>
                </c:pt>
                <c:pt idx="27">
                  <c:v>2.413442410424909</c:v>
                </c:pt>
                <c:pt idx="28">
                  <c:v>2.7357175775545675</c:v>
                </c:pt>
                <c:pt idx="29">
                  <c:v>4.5372373859015793</c:v>
                </c:pt>
                <c:pt idx="30">
                  <c:v>6.1335877439179969</c:v>
                </c:pt>
                <c:pt idx="31">
                  <c:v>6.5208020733869869</c:v>
                </c:pt>
                <c:pt idx="32">
                  <c:v>5.9607838898316992</c:v>
                </c:pt>
                <c:pt idx="33">
                  <c:v>4.3951132300357569</c:v>
                </c:pt>
                <c:pt idx="34">
                  <c:v>3.3729826908604399</c:v>
                </c:pt>
                <c:pt idx="35">
                  <c:v>2.9196930736684665</c:v>
                </c:pt>
                <c:pt idx="36">
                  <c:v>3.5245211802810434</c:v>
                </c:pt>
                <c:pt idx="37">
                  <c:v>5.6321229790617542</c:v>
                </c:pt>
                <c:pt idx="38">
                  <c:v>5.6588034257171458</c:v>
                </c:pt>
                <c:pt idx="39">
                  <c:v>3.7332152135612118</c:v>
                </c:pt>
                <c:pt idx="40">
                  <c:v>3.5065159017564609</c:v>
                </c:pt>
                <c:pt idx="41">
                  <c:v>1.4962894338129564</c:v>
                </c:pt>
                <c:pt idx="42">
                  <c:v>7.4165873171571972E-2</c:v>
                </c:pt>
                <c:pt idx="43">
                  <c:v>0.93989742211901517</c:v>
                </c:pt>
                <c:pt idx="44">
                  <c:v>-1.1485991184394666</c:v>
                </c:pt>
                <c:pt idx="45">
                  <c:v>-1.4352474720343054</c:v>
                </c:pt>
                <c:pt idx="46">
                  <c:v>-0.43797156053665859</c:v>
                </c:pt>
                <c:pt idx="47">
                  <c:v>-0.96441778445333814</c:v>
                </c:pt>
                <c:pt idx="48">
                  <c:v>1.0974194511458137</c:v>
                </c:pt>
                <c:pt idx="49">
                  <c:v>1.9891186911560426</c:v>
                </c:pt>
                <c:pt idx="50">
                  <c:v>2.5510253085530423</c:v>
                </c:pt>
                <c:pt idx="51">
                  <c:v>4.6098763180502695</c:v>
                </c:pt>
                <c:pt idx="52">
                  <c:v>4.5535084878160301</c:v>
                </c:pt>
                <c:pt idx="53">
                  <c:v>4.4156593458562705</c:v>
                </c:pt>
                <c:pt idx="54">
                  <c:v>3.5206188946436767</c:v>
                </c:pt>
                <c:pt idx="55">
                  <c:v>3.2840586891292975</c:v>
                </c:pt>
                <c:pt idx="56">
                  <c:v>4.2317364287406383</c:v>
                </c:pt>
                <c:pt idx="57">
                  <c:v>4.8689019833415612</c:v>
                </c:pt>
                <c:pt idx="58">
                  <c:v>5.548267438704424</c:v>
                </c:pt>
                <c:pt idx="59">
                  <c:v>4.7277007818052592</c:v>
                </c:pt>
                <c:pt idx="60">
                  <c:v>3.0857047950803551</c:v>
                </c:pt>
                <c:pt idx="61">
                  <c:v>2.2743468702896705</c:v>
                </c:pt>
                <c:pt idx="62">
                  <c:v>3.7814207650273226</c:v>
                </c:pt>
                <c:pt idx="63">
                  <c:v>2.6815064280654726</c:v>
                </c:pt>
                <c:pt idx="64">
                  <c:v>4.3276222456827655</c:v>
                </c:pt>
                <c:pt idx="65">
                  <c:v>4.6232131922890138</c:v>
                </c:pt>
                <c:pt idx="66">
                  <c:v>3.1071906437385404</c:v>
                </c:pt>
                <c:pt idx="67">
                  <c:v>4.0865811595100894</c:v>
                </c:pt>
                <c:pt idx="68">
                  <c:v>3.0394531503998961</c:v>
                </c:pt>
                <c:pt idx="69">
                  <c:v>5.3795514080556037</c:v>
                </c:pt>
                <c:pt idx="70">
                  <c:v>4.7173892146496206</c:v>
                </c:pt>
                <c:pt idx="71">
                  <c:v>5.2595861543468088</c:v>
                </c:pt>
                <c:pt idx="72">
                  <c:v>5.3142859396630948</c:v>
                </c:pt>
                <c:pt idx="73">
                  <c:v>3.2120299830320858</c:v>
                </c:pt>
                <c:pt idx="74">
                  <c:v>5.0131956397016637</c:v>
                </c:pt>
                <c:pt idx="75">
                  <c:v>5.0706742424528048</c:v>
                </c:pt>
                <c:pt idx="76">
                  <c:v>5.1442417523977868</c:v>
                </c:pt>
                <c:pt idx="77">
                  <c:v>4.5248583314468931</c:v>
                </c:pt>
                <c:pt idx="78">
                  <c:v>3.7729870300156252</c:v>
                </c:pt>
                <c:pt idx="79">
                  <c:v>3.9809100043060139</c:v>
                </c:pt>
                <c:pt idx="80">
                  <c:v>3.6288125149152459</c:v>
                </c:pt>
                <c:pt idx="81">
                  <c:v>4.2636512106795426</c:v>
                </c:pt>
                <c:pt idx="82">
                  <c:v>3.3279984276067336</c:v>
                </c:pt>
                <c:pt idx="83">
                  <c:v>1.2344102645509949</c:v>
                </c:pt>
                <c:pt idx="84">
                  <c:v>1.8711697560673812</c:v>
                </c:pt>
                <c:pt idx="85">
                  <c:v>1.7458431090785886</c:v>
                </c:pt>
                <c:pt idx="86">
                  <c:v>2.708238507055075</c:v>
                </c:pt>
                <c:pt idx="87">
                  <c:v>4.3234896080122445</c:v>
                </c:pt>
                <c:pt idx="88">
                  <c:v>4.0437269092565415</c:v>
                </c:pt>
                <c:pt idx="89">
                  <c:v>4.9689420206428467</c:v>
                </c:pt>
                <c:pt idx="90">
                  <c:v>4.0437078952677341</c:v>
                </c:pt>
                <c:pt idx="91">
                  <c:v>3.6355437631112881</c:v>
                </c:pt>
                <c:pt idx="92">
                  <c:v>3.0586632940947562</c:v>
                </c:pt>
                <c:pt idx="93">
                  <c:v>1.7488035760402749</c:v>
                </c:pt>
                <c:pt idx="94">
                  <c:v>3.2037711619272851</c:v>
                </c:pt>
                <c:pt idx="95">
                  <c:v>4.0449615336107954</c:v>
                </c:pt>
                <c:pt idx="96">
                  <c:v>4.6506944575553328</c:v>
                </c:pt>
                <c:pt idx="97">
                  <c:v>4.9093153844225519</c:v>
                </c:pt>
                <c:pt idx="98">
                  <c:v>3.9158917939983433</c:v>
                </c:pt>
                <c:pt idx="99">
                  <c:v>3.0046456093991014</c:v>
                </c:pt>
                <c:pt idx="100">
                  <c:v>2.9845271241378066</c:v>
                </c:pt>
                <c:pt idx="101">
                  <c:v>2.7551188040442662</c:v>
                </c:pt>
                <c:pt idx="102">
                  <c:v>3.1150801295825912</c:v>
                </c:pt>
                <c:pt idx="103">
                  <c:v>3.122646394276031</c:v>
                </c:pt>
                <c:pt idx="104">
                  <c:v>2.4589206675464514</c:v>
                </c:pt>
                <c:pt idx="105">
                  <c:v>2.2225516613907952</c:v>
                </c:pt>
                <c:pt idx="106">
                  <c:v>2.6016021799304974</c:v>
                </c:pt>
                <c:pt idx="107">
                  <c:v>3.1305097027827391</c:v>
                </c:pt>
                <c:pt idx="108">
                  <c:v>4.4407716638645889</c:v>
                </c:pt>
                <c:pt idx="109">
                  <c:v>4.8873217408613314</c:v>
                </c:pt>
                <c:pt idx="110">
                  <c:v>4.5294605437145616</c:v>
                </c:pt>
                <c:pt idx="111">
                  <c:v>3.6177940806271804</c:v>
                </c:pt>
                <c:pt idx="112">
                  <c:v>3.2560829872801587</c:v>
                </c:pt>
                <c:pt idx="113">
                  <c:v>2.9342392070532357</c:v>
                </c:pt>
                <c:pt idx="114">
                  <c:v>2.4863314751286452</c:v>
                </c:pt>
                <c:pt idx="115">
                  <c:v>1.5914290824921444</c:v>
                </c:pt>
                <c:pt idx="116">
                  <c:v>1.4686297721219295</c:v>
                </c:pt>
                <c:pt idx="117">
                  <c:v>1.9269111740304208</c:v>
                </c:pt>
                <c:pt idx="118">
                  <c:v>1.5013193095134114</c:v>
                </c:pt>
                <c:pt idx="119">
                  <c:v>2.7498488949622897</c:v>
                </c:pt>
                <c:pt idx="120">
                  <c:v>2.2684541387374155</c:v>
                </c:pt>
                <c:pt idx="121">
                  <c:v>2.1721435382218193</c:v>
                </c:pt>
                <c:pt idx="122">
                  <c:v>2.5877394122708934</c:v>
                </c:pt>
                <c:pt idx="123">
                  <c:v>2.7205021048916351</c:v>
                </c:pt>
                <c:pt idx="124">
                  <c:v>1.9696117051209903</c:v>
                </c:pt>
                <c:pt idx="125">
                  <c:v>2.6027005768885449</c:v>
                </c:pt>
                <c:pt idx="126">
                  <c:v>3.2605692874112844</c:v>
                </c:pt>
                <c:pt idx="127">
                  <c:v>3.4608882282493134</c:v>
                </c:pt>
                <c:pt idx="128">
                  <c:v>4.7601210631985857</c:v>
                </c:pt>
                <c:pt idx="129">
                  <c:v>4.1820315119007709</c:v>
                </c:pt>
                <c:pt idx="130">
                  <c:v>3.4078776160422217</c:v>
                </c:pt>
                <c:pt idx="131">
                  <c:v>2.7983471750603441</c:v>
                </c:pt>
                <c:pt idx="132">
                  <c:v>2.2714379019532127</c:v>
                </c:pt>
                <c:pt idx="133">
                  <c:v>1.9460362376790472</c:v>
                </c:pt>
                <c:pt idx="134">
                  <c:v>2.1412258894530982</c:v>
                </c:pt>
                <c:pt idx="135">
                  <c:v>2.465124227746577</c:v>
                </c:pt>
                <c:pt idx="136">
                  <c:v>2.804847066611039</c:v>
                </c:pt>
                <c:pt idx="137">
                  <c:v>2.8353667735025381</c:v>
                </c:pt>
                <c:pt idx="138">
                  <c:v>2.522790543449978</c:v>
                </c:pt>
                <c:pt idx="139">
                  <c:v>2.0715622279746579</c:v>
                </c:pt>
                <c:pt idx="140">
                  <c:v>2.2279556630701669</c:v>
                </c:pt>
                <c:pt idx="141">
                  <c:v>1.8722804990340693</c:v>
                </c:pt>
                <c:pt idx="142">
                  <c:v>2.4483589638776655</c:v>
                </c:pt>
                <c:pt idx="143">
                  <c:v>2.6853584506979202</c:v>
                </c:pt>
                <c:pt idx="144">
                  <c:v>2.6304934087965508</c:v>
                </c:pt>
                <c:pt idx="145">
                  <c:v>3.1978856514958172</c:v>
                </c:pt>
                <c:pt idx="146">
                  <c:v>2.2651039816897516</c:v>
                </c:pt>
                <c:pt idx="147">
                  <c:v>2.7158405503615235</c:v>
                </c:pt>
                <c:pt idx="148">
                  <c:v>2.0766479746739708</c:v>
                </c:pt>
                <c:pt idx="149">
                  <c:v>2.1301899632266914</c:v>
                </c:pt>
                <c:pt idx="150">
                  <c:v>2.9708234184406286</c:v>
                </c:pt>
                <c:pt idx="151">
                  <c:v>2.3320713394395729</c:v>
                </c:pt>
                <c:pt idx="152">
                  <c:v>2.9694628208520775</c:v>
                </c:pt>
                <c:pt idx="153">
                  <c:v>3.2090383604834476</c:v>
                </c:pt>
                <c:pt idx="154">
                  <c:v>2.623207474892157</c:v>
                </c:pt>
                <c:pt idx="155">
                  <c:v>2.28618356245632</c:v>
                </c:pt>
                <c:pt idx="156">
                  <c:v>1.8706748738697618</c:v>
                </c:pt>
                <c:pt idx="157">
                  <c:v>1.6844630633969904</c:v>
                </c:pt>
                <c:pt idx="158">
                  <c:v>2.0743394572838225</c:v>
                </c:pt>
                <c:pt idx="159">
                  <c:v>2.3494348421105986</c:v>
                </c:pt>
                <c:pt idx="160">
                  <c:v>1.6228019721453639</c:v>
                </c:pt>
                <c:pt idx="161">
                  <c:v>-5.9945362195766769</c:v>
                </c:pt>
                <c:pt idx="162">
                  <c:v>-3.5474299070064177</c:v>
                </c:pt>
                <c:pt idx="163">
                  <c:v>-0.77375186455182421</c:v>
                </c:pt>
                <c:pt idx="164">
                  <c:v>1.324616417299848</c:v>
                </c:pt>
                <c:pt idx="165">
                  <c:v>9.569454446286203</c:v>
                </c:pt>
                <c:pt idx="166">
                  <c:v>3.9838946309941807</c:v>
                </c:pt>
                <c:pt idx="167">
                  <c:v>4.1971863040444628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C-46B4-88A0-270CFB823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88544"/>
        <c:axId val="139547776"/>
      </c:lineChart>
      <c:dateAx>
        <c:axId val="138988544"/>
        <c:scaling>
          <c:orientation val="minMax"/>
          <c:max val="44743"/>
          <c:min val="36586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lang="en-AU" sz="1080" b="0" i="0" u="none" strike="noStrike" kern="1200" baseline="0">
                    <a:solidFill>
                      <a:srgbClr val="398BCA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AU" sz="1080" b="0" i="0" u="none" strike="noStrike" kern="1200" baseline="0">
                    <a:solidFill>
                      <a:srgbClr val="398BCA"/>
                    </a:solidFill>
                    <a:latin typeface="+mn-lt"/>
                    <a:ea typeface="Times New Roman"/>
                    <a:cs typeface="Times New Roman"/>
                  </a:rPr>
                  <a:t>Annual change –  per cent (d) </a:t>
                </a:r>
              </a:p>
            </c:rich>
          </c:tx>
          <c:layout>
            <c:manualLayout>
              <c:xMode val="edge"/>
              <c:yMode val="edge"/>
              <c:x val="4.8855951829550714E-2"/>
              <c:y val="1.6012165192253958E-2"/>
            </c:manualLayout>
          </c:layout>
          <c:overlay val="0"/>
        </c:title>
        <c:numFmt formatCode="yyyy" sourceLinked="0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>
              <a:defRPr lang="en-AU" sz="900" b="0" i="0" u="none" strike="noStrike" kern="1200" baseline="0">
                <a:solidFill>
                  <a:srgbClr val="398BCA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39547776"/>
        <c:crosses val="autoZero"/>
        <c:auto val="0"/>
        <c:lblOffset val="100"/>
        <c:baseTimeUnit val="months"/>
        <c:majorUnit val="4"/>
        <c:majorTimeUnit val="years"/>
        <c:minorUnit val="6"/>
      </c:dateAx>
      <c:valAx>
        <c:axId val="139547776"/>
        <c:scaling>
          <c:orientation val="minMax"/>
          <c:max val="10"/>
          <c:min val="-8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lang="en-AU" sz="900" b="0" i="0" u="none" strike="noStrike" kern="1200" baseline="0">
                <a:solidFill>
                  <a:srgbClr val="398BCA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38988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'3.1 Data'!$H$10</c:f>
              <c:strCache>
                <c:ptCount val="1"/>
                <c:pt idx="0">
                  <c:v>Annual change in GDP (same quarter of previous year), using chain volume and seasonally adjusted data</c:v>
                </c:pt>
              </c:strCache>
            </c:strRef>
          </c:tx>
          <c:marker>
            <c:symbol val="none"/>
          </c:marker>
          <c:cat>
            <c:numRef>
              <c:f>'3.1 Data'!$A$93:$A$249</c:f>
              <c:numCache>
                <c:formatCode>mmm\-yyyy</c:formatCode>
                <c:ptCount val="157"/>
                <c:pt idx="0">
                  <c:v>29281</c:v>
                </c:pt>
                <c:pt idx="1">
                  <c:v>29373</c:v>
                </c:pt>
                <c:pt idx="2">
                  <c:v>29465</c:v>
                </c:pt>
                <c:pt idx="3">
                  <c:v>29556</c:v>
                </c:pt>
                <c:pt idx="4">
                  <c:v>29646</c:v>
                </c:pt>
                <c:pt idx="5">
                  <c:v>29738</c:v>
                </c:pt>
                <c:pt idx="6">
                  <c:v>29830</c:v>
                </c:pt>
                <c:pt idx="7">
                  <c:v>29921</c:v>
                </c:pt>
                <c:pt idx="8">
                  <c:v>30011</c:v>
                </c:pt>
                <c:pt idx="9">
                  <c:v>30103</c:v>
                </c:pt>
                <c:pt idx="10">
                  <c:v>30195</c:v>
                </c:pt>
                <c:pt idx="11">
                  <c:v>30286</c:v>
                </c:pt>
                <c:pt idx="12">
                  <c:v>30376</c:v>
                </c:pt>
                <c:pt idx="13">
                  <c:v>30468</c:v>
                </c:pt>
                <c:pt idx="14">
                  <c:v>30560</c:v>
                </c:pt>
                <c:pt idx="15">
                  <c:v>30651</c:v>
                </c:pt>
                <c:pt idx="16">
                  <c:v>30742</c:v>
                </c:pt>
                <c:pt idx="17">
                  <c:v>30834</c:v>
                </c:pt>
                <c:pt idx="18">
                  <c:v>30926</c:v>
                </c:pt>
                <c:pt idx="19">
                  <c:v>31017</c:v>
                </c:pt>
                <c:pt idx="20">
                  <c:v>31107</c:v>
                </c:pt>
                <c:pt idx="21">
                  <c:v>31199</c:v>
                </c:pt>
                <c:pt idx="22">
                  <c:v>31291</c:v>
                </c:pt>
                <c:pt idx="23">
                  <c:v>31382</c:v>
                </c:pt>
                <c:pt idx="24">
                  <c:v>31472</c:v>
                </c:pt>
                <c:pt idx="25">
                  <c:v>31564</c:v>
                </c:pt>
                <c:pt idx="26">
                  <c:v>31656</c:v>
                </c:pt>
                <c:pt idx="27">
                  <c:v>31747</c:v>
                </c:pt>
                <c:pt idx="28">
                  <c:v>31837</c:v>
                </c:pt>
                <c:pt idx="29">
                  <c:v>31929</c:v>
                </c:pt>
                <c:pt idx="30">
                  <c:v>32021</c:v>
                </c:pt>
                <c:pt idx="31">
                  <c:v>32112</c:v>
                </c:pt>
                <c:pt idx="32">
                  <c:v>32203</c:v>
                </c:pt>
                <c:pt idx="33">
                  <c:v>32295</c:v>
                </c:pt>
                <c:pt idx="34">
                  <c:v>32387</c:v>
                </c:pt>
                <c:pt idx="35">
                  <c:v>32478</c:v>
                </c:pt>
                <c:pt idx="36">
                  <c:v>32568</c:v>
                </c:pt>
                <c:pt idx="37">
                  <c:v>32660</c:v>
                </c:pt>
                <c:pt idx="38">
                  <c:v>32752</c:v>
                </c:pt>
                <c:pt idx="39">
                  <c:v>32843</c:v>
                </c:pt>
                <c:pt idx="40">
                  <c:v>32933</c:v>
                </c:pt>
                <c:pt idx="41">
                  <c:v>33025</c:v>
                </c:pt>
                <c:pt idx="42">
                  <c:v>33117</c:v>
                </c:pt>
                <c:pt idx="43">
                  <c:v>33208</c:v>
                </c:pt>
                <c:pt idx="44">
                  <c:v>33298</c:v>
                </c:pt>
                <c:pt idx="45">
                  <c:v>33390</c:v>
                </c:pt>
                <c:pt idx="46">
                  <c:v>33482</c:v>
                </c:pt>
                <c:pt idx="47">
                  <c:v>33573</c:v>
                </c:pt>
                <c:pt idx="48">
                  <c:v>33664</c:v>
                </c:pt>
                <c:pt idx="49">
                  <c:v>33756</c:v>
                </c:pt>
                <c:pt idx="50">
                  <c:v>33848</c:v>
                </c:pt>
                <c:pt idx="51">
                  <c:v>33939</c:v>
                </c:pt>
                <c:pt idx="52">
                  <c:v>34029</c:v>
                </c:pt>
                <c:pt idx="53">
                  <c:v>34121</c:v>
                </c:pt>
                <c:pt idx="54">
                  <c:v>34213</c:v>
                </c:pt>
                <c:pt idx="55">
                  <c:v>34304</c:v>
                </c:pt>
                <c:pt idx="56">
                  <c:v>34394</c:v>
                </c:pt>
                <c:pt idx="57">
                  <c:v>34486</c:v>
                </c:pt>
                <c:pt idx="58">
                  <c:v>34578</c:v>
                </c:pt>
                <c:pt idx="59">
                  <c:v>34669</c:v>
                </c:pt>
                <c:pt idx="60">
                  <c:v>34759</c:v>
                </c:pt>
                <c:pt idx="61">
                  <c:v>34851</c:v>
                </c:pt>
                <c:pt idx="62">
                  <c:v>34943</c:v>
                </c:pt>
                <c:pt idx="63">
                  <c:v>35034</c:v>
                </c:pt>
                <c:pt idx="64">
                  <c:v>35125</c:v>
                </c:pt>
                <c:pt idx="65">
                  <c:v>35217</c:v>
                </c:pt>
                <c:pt idx="66">
                  <c:v>35309</c:v>
                </c:pt>
                <c:pt idx="67">
                  <c:v>35400</c:v>
                </c:pt>
                <c:pt idx="68">
                  <c:v>35490</c:v>
                </c:pt>
                <c:pt idx="69">
                  <c:v>35582</c:v>
                </c:pt>
                <c:pt idx="70">
                  <c:v>35674</c:v>
                </c:pt>
                <c:pt idx="71">
                  <c:v>35765</c:v>
                </c:pt>
                <c:pt idx="72">
                  <c:v>35855</c:v>
                </c:pt>
                <c:pt idx="73">
                  <c:v>35947</c:v>
                </c:pt>
                <c:pt idx="74">
                  <c:v>36039</c:v>
                </c:pt>
                <c:pt idx="75">
                  <c:v>36130</c:v>
                </c:pt>
                <c:pt idx="76">
                  <c:v>36220</c:v>
                </c:pt>
                <c:pt idx="77">
                  <c:v>36312</c:v>
                </c:pt>
                <c:pt idx="78">
                  <c:v>36404</c:v>
                </c:pt>
                <c:pt idx="79">
                  <c:v>36495</c:v>
                </c:pt>
                <c:pt idx="80">
                  <c:v>36586</c:v>
                </c:pt>
                <c:pt idx="81">
                  <c:v>36678</c:v>
                </c:pt>
                <c:pt idx="82">
                  <c:v>36770</c:v>
                </c:pt>
                <c:pt idx="83">
                  <c:v>36861</c:v>
                </c:pt>
                <c:pt idx="84">
                  <c:v>36951</c:v>
                </c:pt>
                <c:pt idx="85">
                  <c:v>37043</c:v>
                </c:pt>
                <c:pt idx="86">
                  <c:v>37135</c:v>
                </c:pt>
                <c:pt idx="87">
                  <c:v>37226</c:v>
                </c:pt>
                <c:pt idx="88">
                  <c:v>37316</c:v>
                </c:pt>
                <c:pt idx="89">
                  <c:v>37408</c:v>
                </c:pt>
                <c:pt idx="90">
                  <c:v>37500</c:v>
                </c:pt>
                <c:pt idx="91">
                  <c:v>37591</c:v>
                </c:pt>
                <c:pt idx="92">
                  <c:v>37681</c:v>
                </c:pt>
                <c:pt idx="93">
                  <c:v>37773</c:v>
                </c:pt>
                <c:pt idx="94">
                  <c:v>37865</c:v>
                </c:pt>
                <c:pt idx="95">
                  <c:v>37956</c:v>
                </c:pt>
                <c:pt idx="96">
                  <c:v>38047</c:v>
                </c:pt>
                <c:pt idx="97">
                  <c:v>38139</c:v>
                </c:pt>
                <c:pt idx="98">
                  <c:v>38231</c:v>
                </c:pt>
                <c:pt idx="99">
                  <c:v>38322</c:v>
                </c:pt>
                <c:pt idx="100">
                  <c:v>38412</c:v>
                </c:pt>
                <c:pt idx="101">
                  <c:v>38504</c:v>
                </c:pt>
                <c:pt idx="102">
                  <c:v>38596</c:v>
                </c:pt>
                <c:pt idx="103">
                  <c:v>38687</c:v>
                </c:pt>
                <c:pt idx="104">
                  <c:v>38777</c:v>
                </c:pt>
                <c:pt idx="105">
                  <c:v>38869</c:v>
                </c:pt>
                <c:pt idx="106">
                  <c:v>38961</c:v>
                </c:pt>
                <c:pt idx="107">
                  <c:v>39052</c:v>
                </c:pt>
                <c:pt idx="108">
                  <c:v>39142</c:v>
                </c:pt>
                <c:pt idx="109">
                  <c:v>39234</c:v>
                </c:pt>
                <c:pt idx="110">
                  <c:v>39326</c:v>
                </c:pt>
                <c:pt idx="111">
                  <c:v>39417</c:v>
                </c:pt>
                <c:pt idx="112">
                  <c:v>39508</c:v>
                </c:pt>
                <c:pt idx="113">
                  <c:v>39600</c:v>
                </c:pt>
                <c:pt idx="114">
                  <c:v>39692</c:v>
                </c:pt>
                <c:pt idx="115">
                  <c:v>39783</c:v>
                </c:pt>
                <c:pt idx="116">
                  <c:v>39873</c:v>
                </c:pt>
                <c:pt idx="117">
                  <c:v>39965</c:v>
                </c:pt>
                <c:pt idx="118">
                  <c:v>40057</c:v>
                </c:pt>
                <c:pt idx="119">
                  <c:v>40148</c:v>
                </c:pt>
                <c:pt idx="120">
                  <c:v>40238</c:v>
                </c:pt>
                <c:pt idx="121">
                  <c:v>40330</c:v>
                </c:pt>
                <c:pt idx="122">
                  <c:v>40422</c:v>
                </c:pt>
                <c:pt idx="123">
                  <c:v>40513</c:v>
                </c:pt>
                <c:pt idx="124">
                  <c:v>40603</c:v>
                </c:pt>
                <c:pt idx="125">
                  <c:v>40695</c:v>
                </c:pt>
                <c:pt idx="126">
                  <c:v>40787</c:v>
                </c:pt>
                <c:pt idx="127">
                  <c:v>40878</c:v>
                </c:pt>
                <c:pt idx="128">
                  <c:v>40969</c:v>
                </c:pt>
                <c:pt idx="129">
                  <c:v>41061</c:v>
                </c:pt>
                <c:pt idx="130">
                  <c:v>41153</c:v>
                </c:pt>
                <c:pt idx="131">
                  <c:v>41244</c:v>
                </c:pt>
                <c:pt idx="132">
                  <c:v>41334</c:v>
                </c:pt>
                <c:pt idx="133">
                  <c:v>41426</c:v>
                </c:pt>
                <c:pt idx="134">
                  <c:v>41518</c:v>
                </c:pt>
                <c:pt idx="135">
                  <c:v>41609</c:v>
                </c:pt>
                <c:pt idx="136">
                  <c:v>41699</c:v>
                </c:pt>
                <c:pt idx="137">
                  <c:v>41791</c:v>
                </c:pt>
                <c:pt idx="138">
                  <c:v>41883</c:v>
                </c:pt>
                <c:pt idx="139">
                  <c:v>41974</c:v>
                </c:pt>
                <c:pt idx="140">
                  <c:v>42064</c:v>
                </c:pt>
                <c:pt idx="141">
                  <c:v>42156</c:v>
                </c:pt>
                <c:pt idx="142">
                  <c:v>42248</c:v>
                </c:pt>
                <c:pt idx="143">
                  <c:v>42339</c:v>
                </c:pt>
                <c:pt idx="144">
                  <c:v>42430</c:v>
                </c:pt>
                <c:pt idx="145">
                  <c:v>42522</c:v>
                </c:pt>
                <c:pt idx="146">
                  <c:v>42614</c:v>
                </c:pt>
                <c:pt idx="147">
                  <c:v>42705</c:v>
                </c:pt>
                <c:pt idx="148">
                  <c:v>42795</c:v>
                </c:pt>
                <c:pt idx="149">
                  <c:v>42887</c:v>
                </c:pt>
                <c:pt idx="150">
                  <c:v>42979</c:v>
                </c:pt>
                <c:pt idx="151">
                  <c:v>43070</c:v>
                </c:pt>
                <c:pt idx="152">
                  <c:v>43160</c:v>
                </c:pt>
                <c:pt idx="153">
                  <c:v>43252</c:v>
                </c:pt>
                <c:pt idx="154">
                  <c:v>43344</c:v>
                </c:pt>
                <c:pt idx="155">
                  <c:v>43435</c:v>
                </c:pt>
                <c:pt idx="156">
                  <c:v>43525</c:v>
                </c:pt>
              </c:numCache>
            </c:numRef>
          </c:cat>
          <c:val>
            <c:numRef>
              <c:f>'3.1 Data'!$H$93:$H$249</c:f>
              <c:numCache>
                <c:formatCode>0.0;\-0.0;0.0;@</c:formatCode>
                <c:ptCount val="157"/>
                <c:pt idx="0">
                  <c:v>1.6806609613003929</c:v>
                </c:pt>
                <c:pt idx="1">
                  <c:v>3.6091356673960613</c:v>
                </c:pt>
                <c:pt idx="2">
                  <c:v>3.1964119970461309</c:v>
                </c:pt>
                <c:pt idx="3">
                  <c:v>2.9873262931235005</c:v>
                </c:pt>
                <c:pt idx="4">
                  <c:v>2.922649374710514</c:v>
                </c:pt>
                <c:pt idx="5">
                  <c:v>4.2457001808366002</c:v>
                </c:pt>
                <c:pt idx="6">
                  <c:v>5.7812120456141969</c:v>
                </c:pt>
                <c:pt idx="7">
                  <c:v>3.5730879430061173</c:v>
                </c:pt>
                <c:pt idx="8">
                  <c:v>2.334985567063331</c:v>
                </c:pt>
                <c:pt idx="9">
                  <c:v>1.685965900817342</c:v>
                </c:pt>
                <c:pt idx="10">
                  <c:v>-0.98866111824833824</c:v>
                </c:pt>
                <c:pt idx="11">
                  <c:v>-2.1650955445760465</c:v>
                </c:pt>
                <c:pt idx="12">
                  <c:v>-2.3489279364740323</c:v>
                </c:pt>
                <c:pt idx="13">
                  <c:v>-3.3994545929993651</c:v>
                </c:pt>
                <c:pt idx="14">
                  <c:v>-3.3848584000902626E-2</c:v>
                </c:pt>
                <c:pt idx="15">
                  <c:v>3.2669748958771159</c:v>
                </c:pt>
                <c:pt idx="16">
                  <c:v>6.9377251672671125</c:v>
                </c:pt>
                <c:pt idx="17">
                  <c:v>8.3375227193626973</c:v>
                </c:pt>
                <c:pt idx="18">
                  <c:v>6.2929520943064965</c:v>
                </c:pt>
                <c:pt idx="19">
                  <c:v>5.2727003626137794</c:v>
                </c:pt>
                <c:pt idx="20">
                  <c:v>4.1817066127634996</c:v>
                </c:pt>
                <c:pt idx="21">
                  <c:v>5.3037063477898743</c:v>
                </c:pt>
                <c:pt idx="22">
                  <c:v>5.8289482998655</c:v>
                </c:pt>
                <c:pt idx="23">
                  <c:v>4.8328705493655759</c:v>
                </c:pt>
                <c:pt idx="24">
                  <c:v>3.9982676483326118</c:v>
                </c:pt>
                <c:pt idx="25">
                  <c:v>1.5671873675884862</c:v>
                </c:pt>
                <c:pt idx="26">
                  <c:v>0.49554897796507186</c:v>
                </c:pt>
                <c:pt idx="27">
                  <c:v>2.413442410424909</c:v>
                </c:pt>
                <c:pt idx="28">
                  <c:v>2.7357175775545675</c:v>
                </c:pt>
                <c:pt idx="29">
                  <c:v>4.5372373859015793</c:v>
                </c:pt>
                <c:pt idx="30">
                  <c:v>6.1335877439179969</c:v>
                </c:pt>
                <c:pt idx="31">
                  <c:v>6.5208020733869869</c:v>
                </c:pt>
                <c:pt idx="32">
                  <c:v>5.9607838898316992</c:v>
                </c:pt>
                <c:pt idx="33">
                  <c:v>4.3951132300357569</c:v>
                </c:pt>
                <c:pt idx="34">
                  <c:v>3.3729826908604399</c:v>
                </c:pt>
                <c:pt idx="35">
                  <c:v>2.9196930736684665</c:v>
                </c:pt>
                <c:pt idx="36">
                  <c:v>3.5245211802810434</c:v>
                </c:pt>
                <c:pt idx="37">
                  <c:v>5.6321229790617542</c:v>
                </c:pt>
                <c:pt idx="38">
                  <c:v>5.6588034257171458</c:v>
                </c:pt>
                <c:pt idx="39">
                  <c:v>3.7332152135612118</c:v>
                </c:pt>
                <c:pt idx="40">
                  <c:v>3.5065159017564609</c:v>
                </c:pt>
                <c:pt idx="41">
                  <c:v>1.4962894338129564</c:v>
                </c:pt>
                <c:pt idx="42">
                  <c:v>7.4165873171571972E-2</c:v>
                </c:pt>
                <c:pt idx="43">
                  <c:v>0.93989742211901517</c:v>
                </c:pt>
                <c:pt idx="44">
                  <c:v>-1.1485991184394666</c:v>
                </c:pt>
                <c:pt idx="45">
                  <c:v>-1.4352474720343054</c:v>
                </c:pt>
                <c:pt idx="46">
                  <c:v>-0.43797156053665859</c:v>
                </c:pt>
                <c:pt idx="47">
                  <c:v>-0.96441778445333814</c:v>
                </c:pt>
                <c:pt idx="48">
                  <c:v>1.0974194511458137</c:v>
                </c:pt>
                <c:pt idx="49">
                  <c:v>1.9891186911560426</c:v>
                </c:pt>
                <c:pt idx="50">
                  <c:v>2.5510253085530423</c:v>
                </c:pt>
                <c:pt idx="51">
                  <c:v>4.6098763180502695</c:v>
                </c:pt>
                <c:pt idx="52">
                  <c:v>4.5535084878160301</c:v>
                </c:pt>
                <c:pt idx="53">
                  <c:v>4.4156593458562705</c:v>
                </c:pt>
                <c:pt idx="54">
                  <c:v>3.5206188946436767</c:v>
                </c:pt>
                <c:pt idx="55">
                  <c:v>3.2840586891292975</c:v>
                </c:pt>
                <c:pt idx="56">
                  <c:v>4.2317364287406383</c:v>
                </c:pt>
                <c:pt idx="57">
                  <c:v>4.8689019833415612</c:v>
                </c:pt>
                <c:pt idx="58">
                  <c:v>5.548267438704424</c:v>
                </c:pt>
                <c:pt idx="59">
                  <c:v>4.7277007818052592</c:v>
                </c:pt>
                <c:pt idx="60">
                  <c:v>3.0857047950803551</c:v>
                </c:pt>
                <c:pt idx="61">
                  <c:v>2.2743468702896705</c:v>
                </c:pt>
                <c:pt idx="62">
                  <c:v>3.7814207650273226</c:v>
                </c:pt>
                <c:pt idx="63">
                  <c:v>2.6815064280654726</c:v>
                </c:pt>
                <c:pt idx="64">
                  <c:v>4.3276222456827655</c:v>
                </c:pt>
                <c:pt idx="65">
                  <c:v>4.6232131922890138</c:v>
                </c:pt>
                <c:pt idx="66">
                  <c:v>3.1071906437385404</c:v>
                </c:pt>
                <c:pt idx="67">
                  <c:v>4.0865811595100894</c:v>
                </c:pt>
                <c:pt idx="68">
                  <c:v>3.0394531503998961</c:v>
                </c:pt>
                <c:pt idx="69">
                  <c:v>5.3795514080556037</c:v>
                </c:pt>
                <c:pt idx="70">
                  <c:v>4.7173892146496206</c:v>
                </c:pt>
                <c:pt idx="71">
                  <c:v>5.2595861543468088</c:v>
                </c:pt>
                <c:pt idx="72">
                  <c:v>5.3142859396630948</c:v>
                </c:pt>
                <c:pt idx="73">
                  <c:v>3.2120299830320858</c:v>
                </c:pt>
                <c:pt idx="74">
                  <c:v>5.0131956397016637</c:v>
                </c:pt>
                <c:pt idx="75">
                  <c:v>5.0706742424528048</c:v>
                </c:pt>
                <c:pt idx="76">
                  <c:v>5.1442417523977868</c:v>
                </c:pt>
                <c:pt idx="77">
                  <c:v>4.5248583314468931</c:v>
                </c:pt>
                <c:pt idx="78">
                  <c:v>3.7729870300156252</c:v>
                </c:pt>
                <c:pt idx="79">
                  <c:v>3.9809100043060139</c:v>
                </c:pt>
                <c:pt idx="80">
                  <c:v>3.6288125149152459</c:v>
                </c:pt>
                <c:pt idx="81">
                  <c:v>4.2636512106795426</c:v>
                </c:pt>
                <c:pt idx="82">
                  <c:v>3.3279984276067336</c:v>
                </c:pt>
                <c:pt idx="83">
                  <c:v>1.2344102645509949</c:v>
                </c:pt>
                <c:pt idx="84">
                  <c:v>1.8711697560673812</c:v>
                </c:pt>
                <c:pt idx="85">
                  <c:v>1.7458431090785886</c:v>
                </c:pt>
                <c:pt idx="86">
                  <c:v>2.708238507055075</c:v>
                </c:pt>
                <c:pt idx="87">
                  <c:v>4.3234896080122445</c:v>
                </c:pt>
                <c:pt idx="88">
                  <c:v>4.0437269092565415</c:v>
                </c:pt>
                <c:pt idx="89">
                  <c:v>4.9689420206428467</c:v>
                </c:pt>
                <c:pt idx="90">
                  <c:v>4.0437078952677341</c:v>
                </c:pt>
                <c:pt idx="91">
                  <c:v>3.6355437631112881</c:v>
                </c:pt>
                <c:pt idx="92">
                  <c:v>3.0586632940947562</c:v>
                </c:pt>
                <c:pt idx="93">
                  <c:v>1.7488035760402749</c:v>
                </c:pt>
                <c:pt idx="94">
                  <c:v>3.2037711619272851</c:v>
                </c:pt>
                <c:pt idx="95">
                  <c:v>4.0449615336107954</c:v>
                </c:pt>
                <c:pt idx="96">
                  <c:v>4.6506944575553328</c:v>
                </c:pt>
                <c:pt idx="97">
                  <c:v>4.9093153844225519</c:v>
                </c:pt>
                <c:pt idx="98">
                  <c:v>3.9158917939983433</c:v>
                </c:pt>
                <c:pt idx="99">
                  <c:v>3.0046456093991014</c:v>
                </c:pt>
                <c:pt idx="100">
                  <c:v>2.9845271241378066</c:v>
                </c:pt>
                <c:pt idx="101">
                  <c:v>2.7551188040442662</c:v>
                </c:pt>
                <c:pt idx="102">
                  <c:v>3.1150801295825912</c:v>
                </c:pt>
                <c:pt idx="103">
                  <c:v>3.122646394276031</c:v>
                </c:pt>
                <c:pt idx="104">
                  <c:v>2.4589206675464514</c:v>
                </c:pt>
                <c:pt idx="105">
                  <c:v>2.2225516613907952</c:v>
                </c:pt>
                <c:pt idx="106">
                  <c:v>2.6016021799304974</c:v>
                </c:pt>
                <c:pt idx="107">
                  <c:v>3.1305097027827391</c:v>
                </c:pt>
                <c:pt idx="108">
                  <c:v>4.4407716638645889</c:v>
                </c:pt>
                <c:pt idx="109">
                  <c:v>4.8873217408613314</c:v>
                </c:pt>
                <c:pt idx="110">
                  <c:v>4.5294605437145616</c:v>
                </c:pt>
                <c:pt idx="111">
                  <c:v>3.6177940806271804</c:v>
                </c:pt>
                <c:pt idx="112">
                  <c:v>3.2560829872801587</c:v>
                </c:pt>
                <c:pt idx="113">
                  <c:v>2.9342392070532357</c:v>
                </c:pt>
                <c:pt idx="114">
                  <c:v>2.4863314751286452</c:v>
                </c:pt>
                <c:pt idx="115">
                  <c:v>1.5914290824921444</c:v>
                </c:pt>
                <c:pt idx="116">
                  <c:v>1.4686297721219295</c:v>
                </c:pt>
                <c:pt idx="117">
                  <c:v>1.9269111740304208</c:v>
                </c:pt>
                <c:pt idx="118">
                  <c:v>1.5013193095134114</c:v>
                </c:pt>
                <c:pt idx="119">
                  <c:v>2.7498488949622897</c:v>
                </c:pt>
                <c:pt idx="120">
                  <c:v>2.2684541387374155</c:v>
                </c:pt>
                <c:pt idx="121">
                  <c:v>2.1721435382218193</c:v>
                </c:pt>
                <c:pt idx="122">
                  <c:v>2.5877394122708934</c:v>
                </c:pt>
                <c:pt idx="123">
                  <c:v>2.7205021048916351</c:v>
                </c:pt>
                <c:pt idx="124">
                  <c:v>1.9696117051209903</c:v>
                </c:pt>
                <c:pt idx="125">
                  <c:v>2.6027005768885449</c:v>
                </c:pt>
                <c:pt idx="126">
                  <c:v>3.2605692874112844</c:v>
                </c:pt>
                <c:pt idx="127">
                  <c:v>3.4608882282493134</c:v>
                </c:pt>
                <c:pt idx="128">
                  <c:v>4.7601210631985857</c:v>
                </c:pt>
                <c:pt idx="129">
                  <c:v>4.1820315119007709</c:v>
                </c:pt>
                <c:pt idx="130">
                  <c:v>3.4078776160422217</c:v>
                </c:pt>
                <c:pt idx="131">
                  <c:v>2.7983471750603441</c:v>
                </c:pt>
                <c:pt idx="132">
                  <c:v>2.2714379019532127</c:v>
                </c:pt>
                <c:pt idx="133">
                  <c:v>1.9460362376790472</c:v>
                </c:pt>
                <c:pt idx="134">
                  <c:v>2.1412258894530982</c:v>
                </c:pt>
                <c:pt idx="135">
                  <c:v>2.465124227746577</c:v>
                </c:pt>
                <c:pt idx="136">
                  <c:v>2.804847066611039</c:v>
                </c:pt>
                <c:pt idx="137">
                  <c:v>2.8353667735025381</c:v>
                </c:pt>
                <c:pt idx="138">
                  <c:v>2.522790543449978</c:v>
                </c:pt>
                <c:pt idx="139">
                  <c:v>2.0715622279746579</c:v>
                </c:pt>
                <c:pt idx="140">
                  <c:v>2.2279556630701669</c:v>
                </c:pt>
                <c:pt idx="141">
                  <c:v>1.8722804990340693</c:v>
                </c:pt>
                <c:pt idx="142">
                  <c:v>2.4483589638776655</c:v>
                </c:pt>
                <c:pt idx="143">
                  <c:v>2.6853584506979202</c:v>
                </c:pt>
                <c:pt idx="144">
                  <c:v>2.6304934087965508</c:v>
                </c:pt>
                <c:pt idx="145">
                  <c:v>3.1978856514958172</c:v>
                </c:pt>
                <c:pt idx="146">
                  <c:v>2.2651039816897516</c:v>
                </c:pt>
                <c:pt idx="147">
                  <c:v>2.7158405503615235</c:v>
                </c:pt>
                <c:pt idx="148">
                  <c:v>2.0766479746739708</c:v>
                </c:pt>
                <c:pt idx="149">
                  <c:v>2.1301899632266914</c:v>
                </c:pt>
                <c:pt idx="150">
                  <c:v>2.9708234184406286</c:v>
                </c:pt>
                <c:pt idx="151">
                  <c:v>2.3320713394395729</c:v>
                </c:pt>
                <c:pt idx="152">
                  <c:v>2.9694628208520775</c:v>
                </c:pt>
                <c:pt idx="153">
                  <c:v>3.2090383604834476</c:v>
                </c:pt>
                <c:pt idx="154">
                  <c:v>2.623207474892157</c:v>
                </c:pt>
                <c:pt idx="155">
                  <c:v>2.28618356245632</c:v>
                </c:pt>
                <c:pt idx="156">
                  <c:v>1.8706748738697618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1EA-AA44-CB3836176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43808"/>
        <c:axId val="140745344"/>
      </c:lineChart>
      <c:dateAx>
        <c:axId val="140743808"/>
        <c:scaling>
          <c:orientation val="minMax"/>
        </c:scaling>
        <c:delete val="0"/>
        <c:axPos val="b"/>
        <c:numFmt formatCode="mmm\-yyyy" sourceLinked="1"/>
        <c:majorTickMark val="out"/>
        <c:minorTickMark val="out"/>
        <c:tickLblPos val="low"/>
        <c:crossAx val="140745344"/>
        <c:crosses val="autoZero"/>
        <c:auto val="1"/>
        <c:lblOffset val="100"/>
        <c:baseTimeUnit val="months"/>
      </c:dateAx>
      <c:valAx>
        <c:axId val="140745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;\-0.0;0.0;@" sourceLinked="1"/>
        <c:majorTickMark val="out"/>
        <c:minorTickMark val="none"/>
        <c:tickLblPos val="nextTo"/>
        <c:crossAx val="14074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361951</xdr:rowOff>
    </xdr:from>
    <xdr:to>
      <xdr:col>4</xdr:col>
      <xdr:colOff>314324</xdr:colOff>
      <xdr:row>15</xdr:row>
      <xdr:rowOff>171450</xdr:rowOff>
    </xdr:to>
    <xdr:graphicFrame macro="">
      <xdr:nvGraphicFramePr>
        <xdr:cNvPr id="8399" name="Chart 1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171450</xdr:rowOff>
        </xdr:from>
        <xdr:to>
          <xdr:col>12</xdr:col>
          <xdr:colOff>9525</xdr:colOff>
          <xdr:row>44</xdr:row>
          <xdr:rowOff>9525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257175</xdr:colOff>
      <xdr:row>0</xdr:row>
      <xdr:rowOff>361950</xdr:rowOff>
    </xdr:from>
    <xdr:to>
      <xdr:col>12</xdr:col>
      <xdr:colOff>9525</xdr:colOff>
      <xdr:row>15</xdr:row>
      <xdr:rowOff>200024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86</xdr:row>
      <xdr:rowOff>9525</xdr:rowOff>
    </xdr:from>
    <xdr:to>
      <xdr:col>18</xdr:col>
      <xdr:colOff>38100</xdr:colOff>
      <xdr:row>104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udget.gov.au/2019-20/content/myefo/index.htm" TargetMode="External"/><Relationship Id="rId7" Type="http://schemas.openxmlformats.org/officeDocument/2006/relationships/hyperlink" Target="https://melbourneinstitute.unimelb.edu.au/publications/macroeconomic-reports" TargetMode="External"/><Relationship Id="rId12" Type="http://schemas.openxmlformats.org/officeDocument/2006/relationships/image" Target="../media/image1.emf"/><Relationship Id="rId2" Type="http://schemas.openxmlformats.org/officeDocument/2006/relationships/hyperlink" Target="https://www.budget.gov.au/" TargetMode="External"/><Relationship Id="rId1" Type="http://schemas.openxmlformats.org/officeDocument/2006/relationships/hyperlink" Target="https://www.abs.gov.au/ausstats/abs@.nsf/mf/5206.0" TargetMode="External"/><Relationship Id="rId6" Type="http://schemas.openxmlformats.org/officeDocument/2006/relationships/hyperlink" Target="http://www.deloitteaccesseconomics.com.au/publications+and+reports/publications+and+reports+overview" TargetMode="External"/><Relationship Id="rId11" Type="http://schemas.openxmlformats.org/officeDocument/2006/relationships/oleObject" Target="../embeddings/Microsoft_Word_97_-_2003_Document.doc"/><Relationship Id="rId5" Type="http://schemas.openxmlformats.org/officeDocument/2006/relationships/hyperlink" Target="https://business.nab.com.au/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.oecd.org/document/18/0,2340,de_2649_201185_20347538_1_1_1_1,00.html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0"/>
  <sheetViews>
    <sheetView tabSelected="1" topLeftCell="A16" zoomScaleNormal="100" workbookViewId="0">
      <selection activeCell="O31" sqref="O31"/>
    </sheetView>
  </sheetViews>
  <sheetFormatPr defaultColWidth="9.140625" defaultRowHeight="12.75" x14ac:dyDescent="0.2"/>
  <cols>
    <col min="1" max="1" width="12.85546875" style="10" customWidth="1"/>
    <col min="2" max="6" width="10.28515625" style="10" customWidth="1"/>
    <col min="7" max="8" width="1.7109375" style="10" customWidth="1"/>
    <col min="9" max="11" width="8.85546875" style="10" customWidth="1"/>
    <col min="12" max="12" width="1.7109375" style="10" customWidth="1"/>
    <col min="13" max="16384" width="9.140625" style="10"/>
  </cols>
  <sheetData>
    <row r="1" spans="1:12" ht="29.25" customHeight="1" x14ac:dyDescent="0.35">
      <c r="A1" s="57" t="s">
        <v>38</v>
      </c>
      <c r="B1" s="58"/>
      <c r="C1" s="58"/>
      <c r="D1" s="58"/>
      <c r="E1" s="58"/>
      <c r="F1" s="58"/>
      <c r="G1" s="59"/>
      <c r="H1" s="59"/>
      <c r="I1" s="59"/>
      <c r="J1" s="60"/>
      <c r="K1" s="59"/>
      <c r="L1" s="59"/>
    </row>
    <row r="2" spans="1:12" ht="15.75" customHeight="1" x14ac:dyDescent="0.2">
      <c r="A2" s="45"/>
      <c r="B2" s="45"/>
      <c r="C2" s="45"/>
      <c r="D2" s="45"/>
      <c r="E2" s="45"/>
      <c r="F2" s="45"/>
    </row>
    <row r="3" spans="1:12" ht="15.75" customHeight="1" x14ac:dyDescent="0.2">
      <c r="A3" s="45"/>
      <c r="B3" s="45"/>
      <c r="C3" s="45"/>
      <c r="D3" s="45"/>
      <c r="E3" s="45"/>
      <c r="F3" s="45"/>
    </row>
    <row r="4" spans="1:12" ht="15.75" customHeight="1" x14ac:dyDescent="0.2">
      <c r="A4" s="45"/>
      <c r="B4" s="45"/>
      <c r="C4" s="45"/>
      <c r="D4" s="45"/>
      <c r="E4" s="45"/>
      <c r="F4" s="45"/>
    </row>
    <row r="5" spans="1:12" ht="15.75" customHeight="1" x14ac:dyDescent="0.2">
      <c r="A5" s="45"/>
      <c r="B5" s="45"/>
      <c r="C5" s="45"/>
      <c r="D5" s="45"/>
      <c r="E5" s="45"/>
      <c r="F5" s="45"/>
    </row>
    <row r="6" spans="1:12" ht="15.75" customHeight="1" x14ac:dyDescent="0.2">
      <c r="A6" s="45"/>
      <c r="B6" s="45"/>
      <c r="C6" s="45"/>
      <c r="D6" s="45"/>
      <c r="E6" s="45"/>
      <c r="F6" s="45"/>
    </row>
    <row r="7" spans="1:12" ht="15.75" customHeight="1" x14ac:dyDescent="0.2">
      <c r="A7" s="45"/>
      <c r="B7" s="45"/>
      <c r="C7" s="45"/>
      <c r="D7" s="45"/>
      <c r="E7" s="45"/>
      <c r="F7" s="45"/>
    </row>
    <row r="8" spans="1:12" ht="15.75" customHeight="1" x14ac:dyDescent="0.2">
      <c r="A8" s="45"/>
      <c r="B8" s="45"/>
      <c r="C8" s="45"/>
      <c r="D8" s="45"/>
      <c r="E8" s="45"/>
      <c r="F8" s="45"/>
    </row>
    <row r="9" spans="1:12" ht="15.75" customHeight="1" x14ac:dyDescent="0.2">
      <c r="A9" s="45"/>
      <c r="B9" s="45"/>
      <c r="C9" s="45"/>
      <c r="D9" s="45"/>
      <c r="E9" s="45"/>
      <c r="F9" s="45"/>
    </row>
    <row r="10" spans="1:12" ht="15.75" customHeight="1" x14ac:dyDescent="0.2">
      <c r="A10" s="45"/>
      <c r="B10" s="45"/>
      <c r="C10" s="45"/>
      <c r="D10" s="45"/>
      <c r="E10" s="45"/>
      <c r="F10" s="45"/>
    </row>
    <row r="11" spans="1:12" ht="15.75" customHeight="1" x14ac:dyDescent="0.2">
      <c r="A11" s="45"/>
      <c r="B11" s="45"/>
      <c r="C11" s="45"/>
      <c r="D11" s="45"/>
      <c r="E11" s="45"/>
      <c r="F11" s="45"/>
    </row>
    <row r="12" spans="1:12" ht="15.75" customHeight="1" x14ac:dyDescent="0.2">
      <c r="A12" s="45"/>
      <c r="B12" s="45"/>
      <c r="C12" s="45"/>
      <c r="D12" s="45"/>
      <c r="E12" s="45"/>
      <c r="F12" s="45"/>
    </row>
    <row r="13" spans="1:12" ht="15.75" customHeight="1" x14ac:dyDescent="0.2">
      <c r="A13" s="45"/>
      <c r="B13" s="45"/>
      <c r="C13" s="45"/>
      <c r="D13" s="45"/>
      <c r="E13" s="45"/>
      <c r="F13" s="45"/>
    </row>
    <row r="14" spans="1:12" ht="15.75" customHeight="1" x14ac:dyDescent="0.2">
      <c r="A14" s="45"/>
      <c r="B14" s="45"/>
      <c r="C14" s="45"/>
      <c r="D14" s="45"/>
      <c r="E14" s="45"/>
      <c r="F14" s="45"/>
    </row>
    <row r="15" spans="1:12" ht="15.75" customHeight="1" x14ac:dyDescent="0.2">
      <c r="A15" s="45"/>
      <c r="B15" s="45"/>
      <c r="C15" s="45"/>
      <c r="D15" s="45"/>
      <c r="E15" s="45"/>
      <c r="F15" s="45"/>
    </row>
    <row r="16" spans="1:12" ht="15.75" customHeight="1" x14ac:dyDescent="0.2">
      <c r="A16" s="45"/>
      <c r="B16" s="45"/>
      <c r="C16" s="45"/>
      <c r="D16" s="45"/>
      <c r="E16" s="45"/>
      <c r="F16" s="45"/>
    </row>
    <row r="17" spans="1:6" ht="12.75" customHeight="1" x14ac:dyDescent="0.2">
      <c r="A17" s="61" t="s">
        <v>0</v>
      </c>
      <c r="B17" s="62" t="s">
        <v>60</v>
      </c>
      <c r="C17" s="62" t="s">
        <v>61</v>
      </c>
      <c r="D17" s="62" t="s">
        <v>62</v>
      </c>
      <c r="E17" s="62" t="s">
        <v>64</v>
      </c>
      <c r="F17" s="62" t="s">
        <v>66</v>
      </c>
    </row>
    <row r="18" spans="1:6" ht="12.75" customHeight="1" x14ac:dyDescent="0.2">
      <c r="A18" s="64" t="s">
        <v>5</v>
      </c>
      <c r="B18" s="65"/>
      <c r="C18" s="65"/>
      <c r="D18" s="65"/>
      <c r="E18" s="65"/>
      <c r="F18" s="65"/>
    </row>
    <row r="19" spans="1:6" ht="12" customHeight="1" x14ac:dyDescent="0.2">
      <c r="A19" s="38" t="s">
        <v>1</v>
      </c>
      <c r="B19" s="46">
        <f>'3.1 Data'!B243</f>
        <v>452721</v>
      </c>
      <c r="C19" s="46">
        <f>'3.1 Data'!B247</f>
        <v>477378</v>
      </c>
      <c r="D19" s="46">
        <f>'3.1 Data'!B251</f>
        <v>504814</v>
      </c>
      <c r="E19" s="46">
        <f>'3.1 Data'!B255</f>
        <v>487078</v>
      </c>
      <c r="F19" s="46">
        <f>'3.1 Data'!B259</f>
        <v>541260</v>
      </c>
    </row>
    <row r="20" spans="1:6" ht="12" customHeight="1" x14ac:dyDescent="0.2">
      <c r="A20" s="38" t="s">
        <v>2</v>
      </c>
      <c r="B20" s="46">
        <f>'3.1 Data'!B244</f>
        <v>455542</v>
      </c>
      <c r="C20" s="46">
        <f>'3.1 Data'!B248</f>
        <v>482499</v>
      </c>
      <c r="D20" s="46">
        <f>'3.1 Data'!B252</f>
        <v>503805</v>
      </c>
      <c r="E20" s="46">
        <f>'3.1 Data'!B256</f>
        <v>508008</v>
      </c>
      <c r="F20" s="46">
        <f>'3.1 Data'!B260</f>
        <v>559659</v>
      </c>
    </row>
    <row r="21" spans="1:6" ht="12" customHeight="1" x14ac:dyDescent="0.2">
      <c r="A21" s="38" t="s">
        <v>3</v>
      </c>
      <c r="B21" s="46">
        <f>'3.1 Data'!B245</f>
        <v>463849</v>
      </c>
      <c r="C21" s="46">
        <f>'3.1 Data'!B249</f>
        <v>488435</v>
      </c>
      <c r="D21" s="46">
        <f>'3.1 Data'!B253</f>
        <v>504381</v>
      </c>
      <c r="E21" s="46">
        <f>'3.1 Data'!B257</f>
        <v>527286</v>
      </c>
    </row>
    <row r="22" spans="1:6" ht="12" customHeight="1" x14ac:dyDescent="0.2">
      <c r="A22" s="38" t="s">
        <v>4</v>
      </c>
      <c r="B22" s="46">
        <f>'3.1 Data'!B246</f>
        <v>470271</v>
      </c>
      <c r="C22" s="46">
        <f>'3.1 Data'!B250</f>
        <v>496896</v>
      </c>
      <c r="D22" s="46">
        <f>'3.1 Data'!B254</f>
        <v>466455</v>
      </c>
      <c r="E22" s="46">
        <f>'3.1 Data'!B258</f>
        <v>544361</v>
      </c>
    </row>
    <row r="23" spans="1:6" ht="12" customHeight="1" x14ac:dyDescent="0.2">
      <c r="A23" s="38"/>
    </row>
    <row r="24" spans="1:6" ht="12" customHeight="1" x14ac:dyDescent="0.2">
      <c r="A24" s="38" t="s">
        <v>29</v>
      </c>
      <c r="B24" s="46">
        <f>'3.1 Data'!D246</f>
        <v>1842946</v>
      </c>
      <c r="C24" s="46">
        <f>'3.1 Data'!D250</f>
        <v>1946228</v>
      </c>
      <c r="D24" s="46">
        <f>'3.1 Data'!D254</f>
        <v>1980865</v>
      </c>
      <c r="E24" s="46">
        <f>'3.1 Data'!D258</f>
        <v>2068287</v>
      </c>
    </row>
    <row r="25" spans="1:6" ht="12" customHeight="1" x14ac:dyDescent="0.2">
      <c r="A25" s="37"/>
      <c r="B25" s="36"/>
      <c r="C25" s="36"/>
      <c r="D25" s="36"/>
    </row>
    <row r="26" spans="1:6" ht="12.75" customHeight="1" x14ac:dyDescent="0.2">
      <c r="A26" s="66" t="s">
        <v>34</v>
      </c>
      <c r="B26" s="65"/>
      <c r="C26" s="65"/>
      <c r="D26" s="65"/>
      <c r="E26" s="65"/>
      <c r="F26" s="65"/>
    </row>
    <row r="27" spans="1:6" ht="12" customHeight="1" x14ac:dyDescent="0.2">
      <c r="A27" s="38" t="s">
        <v>1</v>
      </c>
      <c r="B27" s="46">
        <f>'3.1 Data'!F243</f>
        <v>480328</v>
      </c>
      <c r="C27" s="46">
        <f>'3.1 Data'!F247</f>
        <v>492928</v>
      </c>
      <c r="D27" s="46">
        <f>'3.1 Data'!F251</f>
        <v>503153</v>
      </c>
      <c r="E27" s="46">
        <f>'3.1 Data'!F255</f>
        <v>485304</v>
      </c>
      <c r="F27" s="46">
        <f>'3.1 Data'!F259</f>
        <v>504638</v>
      </c>
    </row>
    <row r="28" spans="1:6" ht="12" customHeight="1" x14ac:dyDescent="0.2">
      <c r="A28" s="38" t="s">
        <v>2</v>
      </c>
      <c r="B28" s="46">
        <f>'3.1 Data'!F244</f>
        <v>482201</v>
      </c>
      <c r="C28" s="46">
        <f>'3.1 Data'!F248</f>
        <v>493225</v>
      </c>
      <c r="D28" s="46">
        <f>'3.1 Data'!F252</f>
        <v>504813</v>
      </c>
      <c r="E28" s="46">
        <f>'3.1 Data'!F256</f>
        <v>500907</v>
      </c>
      <c r="F28" s="46">
        <f>'3.1 Data'!F260</f>
        <v>521931</v>
      </c>
    </row>
    <row r="29" spans="1:6" ht="12" customHeight="1" x14ac:dyDescent="0.2">
      <c r="A29" s="38" t="s">
        <v>3</v>
      </c>
      <c r="B29" s="46">
        <f>'3.1 Data'!F245</f>
        <v>486402</v>
      </c>
      <c r="C29" s="46">
        <f>'3.1 Data'!F249</f>
        <v>495501</v>
      </c>
      <c r="D29" s="46">
        <f>'3.1 Data'!F253</f>
        <v>503542</v>
      </c>
      <c r="E29" s="46">
        <f>'3.1 Data'!F257</f>
        <v>510212</v>
      </c>
    </row>
    <row r="30" spans="1:6" ht="12" customHeight="1" x14ac:dyDescent="0.2">
      <c r="A30" s="38" t="s">
        <v>4</v>
      </c>
      <c r="B30" s="46">
        <f>'3.1 Data'!F246</f>
        <v>491017</v>
      </c>
      <c r="C30" s="46">
        <f>'3.1 Data'!F250</f>
        <v>499288</v>
      </c>
      <c r="D30" s="46">
        <f>'3.1 Data'!F254</f>
        <v>469358</v>
      </c>
      <c r="E30" s="46">
        <f>'3.1 Data'!F258</f>
        <v>514273</v>
      </c>
    </row>
    <row r="31" spans="1:6" ht="12" customHeight="1" x14ac:dyDescent="0.2">
      <c r="A31" s="37"/>
      <c r="B31" s="47"/>
      <c r="C31" s="47"/>
      <c r="D31" s="47"/>
    </row>
    <row r="32" spans="1:6" ht="12.75" customHeight="1" x14ac:dyDescent="0.2">
      <c r="A32" s="64" t="s">
        <v>39</v>
      </c>
      <c r="B32" s="67"/>
      <c r="C32" s="65"/>
      <c r="D32" s="65"/>
      <c r="E32" s="65"/>
      <c r="F32" s="65"/>
    </row>
    <row r="33" spans="1:11" ht="12" customHeight="1" x14ac:dyDescent="0.2">
      <c r="A33" s="38" t="s">
        <v>1</v>
      </c>
      <c r="B33" s="38">
        <f>'3.1 Data'!G244</f>
        <v>0.4</v>
      </c>
      <c r="C33" s="38">
        <f>'3.1 Data'!G247</f>
        <v>0.4</v>
      </c>
      <c r="D33" s="38">
        <f>'3.1 Data'!G251</f>
        <v>0.8</v>
      </c>
      <c r="E33" s="38">
        <f>'3.1 Data'!G255</f>
        <v>3.4</v>
      </c>
      <c r="F33" s="38">
        <f>'3.1 Data'!G259</f>
        <v>-1.9</v>
      </c>
    </row>
    <row r="34" spans="1:11" ht="12" customHeight="1" x14ac:dyDescent="0.2">
      <c r="A34" s="38" t="s">
        <v>2</v>
      </c>
      <c r="B34" s="48">
        <f>'3.1 Data'!G245</f>
        <v>0.9</v>
      </c>
      <c r="C34" s="38">
        <f>'3.1 Data'!G248</f>
        <v>0.1</v>
      </c>
      <c r="D34" s="38">
        <f>'3.1 Data'!G252</f>
        <v>0.3</v>
      </c>
      <c r="E34" s="38">
        <f>'3.1 Data'!G256</f>
        <v>3.2</v>
      </c>
      <c r="F34" s="38">
        <f>'3.1 Data'!G260</f>
        <v>3.4</v>
      </c>
    </row>
    <row r="35" spans="1:11" ht="12" customHeight="1" x14ac:dyDescent="0.2">
      <c r="A35" s="38" t="s">
        <v>3</v>
      </c>
      <c r="B35" s="38">
        <f>'3.1 Data'!G246</f>
        <v>0.9</v>
      </c>
      <c r="C35" s="38">
        <f>'3.1 Data'!G249</f>
        <v>0.5</v>
      </c>
      <c r="D35" s="38">
        <f>'3.1 Data'!G253</f>
        <v>-0.3</v>
      </c>
      <c r="E35" s="38">
        <f>'3.1 Data'!G257</f>
        <v>1.9</v>
      </c>
    </row>
    <row r="36" spans="1:11" ht="12" customHeight="1" x14ac:dyDescent="0.2">
      <c r="A36" s="38" t="s">
        <v>4</v>
      </c>
      <c r="B36" s="38">
        <f>'3.1 Data'!G247</f>
        <v>0.4</v>
      </c>
      <c r="C36" s="38">
        <f>'3.1 Data'!G250</f>
        <v>0.8</v>
      </c>
      <c r="D36" s="48">
        <f>'3.1 Data'!G254</f>
        <v>-6.8</v>
      </c>
      <c r="E36" s="38">
        <f>'3.1 Data'!G258</f>
        <v>0.8</v>
      </c>
    </row>
    <row r="37" spans="1:11" ht="12" customHeight="1" x14ac:dyDescent="0.2">
      <c r="A37" s="37"/>
      <c r="B37" s="47"/>
      <c r="C37" s="47"/>
      <c r="D37" s="47"/>
    </row>
    <row r="38" spans="1:11" ht="12.75" customHeight="1" x14ac:dyDescent="0.2">
      <c r="A38" s="64" t="s">
        <v>40</v>
      </c>
      <c r="B38" s="65"/>
      <c r="C38" s="65"/>
      <c r="D38" s="65"/>
      <c r="E38" s="65"/>
      <c r="F38" s="65"/>
    </row>
    <row r="39" spans="1:11" ht="12" customHeight="1" x14ac:dyDescent="0.2">
      <c r="A39" s="38" t="s">
        <v>1</v>
      </c>
      <c r="B39" s="48">
        <f>'3.1 Data'!H243</f>
        <v>2.9708234184406286</v>
      </c>
      <c r="C39" s="48">
        <f>'3.1 Data'!H247</f>
        <v>2.623207474892157</v>
      </c>
      <c r="D39" s="48">
        <f>'3.1 Data'!H251</f>
        <v>2.0743394572838225</v>
      </c>
      <c r="E39" s="48">
        <f>'3.1 Data'!H255</f>
        <v>-3.5474299070064177</v>
      </c>
      <c r="F39" s="48">
        <f>'3.1 Data'!H259</f>
        <v>3.9838946309941807</v>
      </c>
    </row>
    <row r="40" spans="1:11" ht="12" customHeight="1" x14ac:dyDescent="0.2">
      <c r="A40" s="38" t="s">
        <v>2</v>
      </c>
      <c r="B40" s="48">
        <f>'3.1 Data'!H244</f>
        <v>2.3320713394395729</v>
      </c>
      <c r="C40" s="48">
        <f>'3.1 Data'!H248</f>
        <v>2.28618356245632</v>
      </c>
      <c r="D40" s="48">
        <f>'3.1 Data'!H252</f>
        <v>2.3494348421105986</v>
      </c>
      <c r="E40" s="48">
        <f>'3.1 Data'!H256</f>
        <v>-0.77375186455182421</v>
      </c>
      <c r="F40" s="48">
        <f>'3.1 Data'!H260</f>
        <v>4.1971863040444628</v>
      </c>
    </row>
    <row r="41" spans="1:11" ht="12" customHeight="1" x14ac:dyDescent="0.2">
      <c r="A41" s="38" t="s">
        <v>3</v>
      </c>
      <c r="B41" s="48">
        <f>'3.1 Data'!H245</f>
        <v>2.9694628208520775</v>
      </c>
      <c r="C41" s="48">
        <f>'3.1 Data'!H249</f>
        <v>1.8706748738697618</v>
      </c>
      <c r="D41" s="48">
        <f>'3.1 Data'!H253</f>
        <v>1.6228019721453639</v>
      </c>
      <c r="E41" s="48">
        <f>'3.1 Data'!H257</f>
        <v>1.324616417299848</v>
      </c>
    </row>
    <row r="42" spans="1:11" ht="12" customHeight="1" x14ac:dyDescent="0.2">
      <c r="A42" s="38" t="s">
        <v>4</v>
      </c>
      <c r="B42" s="48">
        <f>'3.1 Data'!H246</f>
        <v>3.2090383604834476</v>
      </c>
      <c r="C42" s="48">
        <f>'3.1 Data'!H250</f>
        <v>1.6844630633969904</v>
      </c>
      <c r="D42" s="48">
        <f>'3.1 Data'!H254</f>
        <v>-5.9945362195766769</v>
      </c>
      <c r="E42" s="48">
        <f>'3.1 Data'!H258</f>
        <v>9.569454446286203</v>
      </c>
    </row>
    <row r="43" spans="1:11" ht="12" customHeight="1" thickBot="1" x14ac:dyDescent="0.25">
      <c r="A43" s="72"/>
      <c r="B43" s="73"/>
      <c r="C43" s="73"/>
      <c r="D43" s="73"/>
      <c r="E43" s="73"/>
      <c r="F43" s="73"/>
    </row>
    <row r="44" spans="1:11" ht="12" customHeight="1" x14ac:dyDescent="0.2">
      <c r="A44" s="37"/>
      <c r="B44" s="38"/>
      <c r="C44" s="38"/>
      <c r="D44" s="38"/>
      <c r="E44" s="38"/>
      <c r="F44" s="38"/>
    </row>
    <row r="45" spans="1:11" ht="12" customHeight="1" x14ac:dyDescent="0.2">
      <c r="A45" s="79" t="s">
        <v>59</v>
      </c>
      <c r="B45" s="80"/>
      <c r="C45" s="80"/>
      <c r="D45" s="80"/>
      <c r="E45" s="80"/>
      <c r="F45" s="80"/>
      <c r="G45" s="49"/>
      <c r="I45" s="52" t="s">
        <v>6</v>
      </c>
      <c r="J45" s="53"/>
      <c r="K45" s="53"/>
    </row>
    <row r="46" spans="1:11" ht="12" customHeight="1" x14ac:dyDescent="0.2">
      <c r="A46" s="79" t="s">
        <v>63</v>
      </c>
      <c r="B46" s="80"/>
      <c r="C46" s="80"/>
      <c r="D46" s="80"/>
      <c r="E46" s="80"/>
      <c r="F46" s="80"/>
      <c r="G46" s="49"/>
      <c r="I46" s="77">
        <v>44713</v>
      </c>
      <c r="J46" s="78"/>
      <c r="K46" s="78"/>
    </row>
    <row r="47" spans="1:11" ht="12" customHeight="1" x14ac:dyDescent="0.2">
      <c r="A47" s="81" t="s">
        <v>48</v>
      </c>
      <c r="B47" s="82"/>
      <c r="C47" s="82"/>
      <c r="D47" s="82"/>
      <c r="E47" s="82"/>
      <c r="F47" s="82"/>
    </row>
    <row r="48" spans="1:11" ht="12" customHeight="1" x14ac:dyDescent="0.2">
      <c r="A48" s="83" t="s">
        <v>49</v>
      </c>
      <c r="B48" s="84"/>
      <c r="C48" s="84"/>
      <c r="D48" s="84"/>
      <c r="E48" s="84"/>
      <c r="F48" s="84"/>
    </row>
    <row r="49" spans="1:6" ht="12" customHeight="1" x14ac:dyDescent="0.2">
      <c r="A49" s="79" t="s">
        <v>46</v>
      </c>
      <c r="B49" s="80"/>
      <c r="C49" s="80"/>
      <c r="D49" s="80"/>
      <c r="E49" s="80"/>
      <c r="F49" s="80"/>
    </row>
    <row r="50" spans="1:6" ht="12" customHeight="1" x14ac:dyDescent="0.2">
      <c r="A50" s="50"/>
      <c r="B50" s="51"/>
      <c r="C50" s="51"/>
      <c r="D50" s="51"/>
      <c r="E50" s="51"/>
      <c r="F50" s="51"/>
    </row>
    <row r="51" spans="1:6" ht="12" customHeight="1" x14ac:dyDescent="0.2">
      <c r="A51" s="54" t="s">
        <v>18</v>
      </c>
      <c r="B51" s="55"/>
      <c r="C51" s="55"/>
      <c r="D51" s="55"/>
      <c r="E51" s="55"/>
      <c r="F51" s="55"/>
    </row>
    <row r="52" spans="1:6" ht="12" customHeight="1" x14ac:dyDescent="0.2">
      <c r="A52" s="63" t="s">
        <v>51</v>
      </c>
      <c r="B52" s="56"/>
      <c r="C52" s="56"/>
      <c r="D52" s="56"/>
      <c r="E52" s="56"/>
      <c r="F52" s="56"/>
    </row>
    <row r="53" spans="1:6" ht="12" customHeight="1" x14ac:dyDescent="0.2">
      <c r="A53" s="56"/>
      <c r="B53" s="56"/>
      <c r="C53" s="56"/>
      <c r="D53" s="56"/>
      <c r="E53" s="56"/>
      <c r="F53" s="56"/>
    </row>
    <row r="54" spans="1:6" ht="12" customHeight="1" x14ac:dyDescent="0.2">
      <c r="A54" s="54" t="s">
        <v>47</v>
      </c>
    </row>
    <row r="55" spans="1:6" ht="12" customHeight="1" x14ac:dyDescent="0.2">
      <c r="A55" s="63" t="s">
        <v>52</v>
      </c>
    </row>
    <row r="56" spans="1:6" ht="12" customHeight="1" x14ac:dyDescent="0.2">
      <c r="A56" s="63" t="s">
        <v>53</v>
      </c>
    </row>
    <row r="57" spans="1:6" ht="12" customHeight="1" x14ac:dyDescent="0.2">
      <c r="A57" s="63" t="s">
        <v>54</v>
      </c>
    </row>
    <row r="58" spans="1:6" ht="12" customHeight="1" x14ac:dyDescent="0.2">
      <c r="A58" s="63" t="s">
        <v>55</v>
      </c>
    </row>
    <row r="59" spans="1:6" ht="12" customHeight="1" x14ac:dyDescent="0.2">
      <c r="A59" s="63" t="s">
        <v>56</v>
      </c>
    </row>
    <row r="60" spans="1:6" ht="12" customHeight="1" x14ac:dyDescent="0.2">
      <c r="A60" s="63" t="s">
        <v>57</v>
      </c>
    </row>
  </sheetData>
  <mergeCells count="6">
    <mergeCell ref="I46:K46"/>
    <mergeCell ref="A45:F45"/>
    <mergeCell ref="A47:F47"/>
    <mergeCell ref="A46:F46"/>
    <mergeCell ref="A49:F49"/>
    <mergeCell ref="A48:F48"/>
  </mergeCells>
  <phoneticPr fontId="7" type="noConversion"/>
  <hyperlinks>
    <hyperlink ref="A52" r:id="rId1" display="ABS, Australian national accounts: National income, expenditure and product, cat. no. 5206.0" xr:uid="{00000000-0004-0000-0000-000000000000}"/>
    <hyperlink ref="A55" r:id="rId2" xr:uid="{00000000-0004-0000-0000-000001000000}"/>
    <hyperlink ref="A56" r:id="rId3" display="Treasury, Mid-Year Economic and Fiscal Outlook" xr:uid="{00000000-0004-0000-0000-000002000000}"/>
    <hyperlink ref="A57" r:id="rId4" display="OECD, Economic Outlook" xr:uid="{00000000-0004-0000-0000-000003000000}"/>
    <hyperlink ref="A58" r:id="rId5" display="NAB, Business Research and Insights" xr:uid="{00000000-0004-0000-0000-000004000000}"/>
    <hyperlink ref="A59" r:id="rId6" xr:uid="{00000000-0004-0000-0000-000005000000}"/>
    <hyperlink ref="A60" r:id="rId7" display="Melbourne Institute, Monthly Bulletin of Economic Trends" xr:uid="{00000000-0004-0000-0000-000006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8"/>
  <headerFooter alignWithMargins="0">
    <oddFooter>&amp;L&amp;"Times New Roman,Italic"&amp;12Monthly statistical bulletin&amp;R&amp;"Times New Roman,Regular" &amp;12 15</oddFooter>
  </headerFooter>
  <colBreaks count="1" manualBreakCount="1">
    <brk id="12" max="1048575" man="1"/>
  </colBreaks>
  <drawing r:id="rId9"/>
  <legacyDrawing r:id="rId10"/>
  <oleObjects>
    <mc:AlternateContent xmlns:mc="http://schemas.openxmlformats.org/markup-compatibility/2006">
      <mc:Choice Requires="x14">
        <oleObject progId="Word.Document.8" shapeId="8197" r:id="rId11">
          <objectPr defaultSize="0" r:id="rId12">
            <anchor moveWithCells="1">
              <from>
                <xdr:col>7</xdr:col>
                <xdr:colOff>0</xdr:colOff>
                <xdr:row>15</xdr:row>
                <xdr:rowOff>171450</xdr:rowOff>
              </from>
              <to>
                <xdr:col>12</xdr:col>
                <xdr:colOff>9525</xdr:colOff>
                <xdr:row>44</xdr:row>
                <xdr:rowOff>9525</xdr:rowOff>
              </to>
            </anchor>
          </objectPr>
        </oleObject>
      </mc:Choice>
      <mc:Fallback>
        <oleObject progId="Word.Document.8" shapeId="8197" r:id="rId1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262"/>
  <sheetViews>
    <sheetView workbookViewId="0">
      <pane ySplit="10" topLeftCell="A245" activePane="bottomLeft" state="frozen"/>
      <selection pane="bottomLeft" activeCell="F271" sqref="F271"/>
    </sheetView>
  </sheetViews>
  <sheetFormatPr defaultColWidth="8.85546875" defaultRowHeight="12.75" x14ac:dyDescent="0.2"/>
  <cols>
    <col min="1" max="1" width="14.7109375" style="16"/>
    <col min="2" max="2" width="18.5703125" style="16" customWidth="1"/>
    <col min="3" max="3" width="14.7109375" style="22"/>
    <col min="4" max="4" width="13.140625" style="2" customWidth="1"/>
    <col min="5" max="5" width="4.7109375" style="2" customWidth="1"/>
    <col min="6" max="6" width="18.140625" style="22" customWidth="1"/>
    <col min="7" max="7" width="20.28515625" style="22" customWidth="1"/>
    <col min="8" max="8" width="17.7109375" style="33" customWidth="1"/>
    <col min="9" max="9" width="8.85546875" style="33"/>
    <col min="10" max="13" width="8.85546875" style="1" customWidth="1"/>
    <col min="14" max="14" width="8.85546875" style="4" customWidth="1"/>
    <col min="15" max="16384" width="8.85546875" style="1"/>
  </cols>
  <sheetData>
    <row r="1" spans="1:22" s="7" customFormat="1" ht="45" x14ac:dyDescent="0.2">
      <c r="A1" s="20"/>
      <c r="B1" s="27" t="s">
        <v>7</v>
      </c>
      <c r="C1" s="27" t="s">
        <v>7</v>
      </c>
      <c r="D1" s="3"/>
      <c r="E1" s="3"/>
      <c r="F1" s="27" t="s">
        <v>26</v>
      </c>
      <c r="G1" s="27" t="s">
        <v>30</v>
      </c>
      <c r="H1" s="31"/>
      <c r="I1" s="31"/>
      <c r="K1" s="13" t="s">
        <v>18</v>
      </c>
      <c r="N1" s="11"/>
    </row>
    <row r="2" spans="1:22" s="5" customFormat="1" x14ac:dyDescent="0.2">
      <c r="A2" s="14" t="s">
        <v>8</v>
      </c>
      <c r="B2" s="15" t="s">
        <v>9</v>
      </c>
      <c r="C2" s="21" t="s">
        <v>9</v>
      </c>
      <c r="F2" s="28" t="s">
        <v>9</v>
      </c>
      <c r="G2" s="21" t="s">
        <v>31</v>
      </c>
      <c r="H2" s="32"/>
      <c r="I2" s="32"/>
      <c r="K2" s="12" t="s">
        <v>35</v>
      </c>
      <c r="L2" s="6"/>
      <c r="V2" s="26" t="s">
        <v>25</v>
      </c>
    </row>
    <row r="3" spans="1:22" x14ac:dyDescent="0.2">
      <c r="A3" s="14" t="s">
        <v>10</v>
      </c>
      <c r="B3" s="24" t="s">
        <v>41</v>
      </c>
      <c r="C3" s="25" t="s">
        <v>20</v>
      </c>
      <c r="D3" s="8"/>
      <c r="E3" s="8"/>
      <c r="F3" s="29" t="s">
        <v>41</v>
      </c>
      <c r="G3" s="25" t="s">
        <v>41</v>
      </c>
      <c r="H3" s="24"/>
      <c r="I3" s="24"/>
      <c r="J3" s="8"/>
      <c r="K3" s="12" t="s">
        <v>36</v>
      </c>
      <c r="M3" s="9"/>
      <c r="V3" s="12" t="s">
        <v>27</v>
      </c>
    </row>
    <row r="4" spans="1:22" x14ac:dyDescent="0.2">
      <c r="A4" s="14" t="s">
        <v>11</v>
      </c>
      <c r="B4" s="15" t="s">
        <v>12</v>
      </c>
      <c r="C4" s="21" t="s">
        <v>12</v>
      </c>
      <c r="D4" s="8"/>
      <c r="E4" s="8"/>
      <c r="F4" s="28" t="s">
        <v>12</v>
      </c>
      <c r="G4" s="21" t="s">
        <v>12</v>
      </c>
      <c r="H4" s="32"/>
      <c r="I4" s="32"/>
      <c r="J4" s="8"/>
      <c r="K4" s="12" t="s">
        <v>19</v>
      </c>
      <c r="M4" s="9"/>
      <c r="N4" s="70" t="s">
        <v>58</v>
      </c>
      <c r="V4" s="8"/>
    </row>
    <row r="5" spans="1:22" x14ac:dyDescent="0.2">
      <c r="A5" s="14" t="s">
        <v>13</v>
      </c>
      <c r="B5" s="15" t="s">
        <v>0</v>
      </c>
      <c r="C5" s="21" t="s">
        <v>0</v>
      </c>
      <c r="D5" s="8"/>
      <c r="E5" s="8"/>
      <c r="F5" s="28" t="s">
        <v>0</v>
      </c>
      <c r="G5" s="21" t="s">
        <v>0</v>
      </c>
      <c r="H5" s="32"/>
      <c r="I5" s="32"/>
      <c r="J5" s="8"/>
      <c r="M5" s="9"/>
      <c r="V5" s="26" t="s">
        <v>28</v>
      </c>
    </row>
    <row r="6" spans="1:22" x14ac:dyDescent="0.2">
      <c r="A6" s="14" t="s">
        <v>14</v>
      </c>
      <c r="B6" s="16">
        <v>3</v>
      </c>
      <c r="C6" s="22">
        <v>3</v>
      </c>
      <c r="D6" s="8"/>
      <c r="E6" s="8"/>
      <c r="F6" s="22">
        <v>3</v>
      </c>
      <c r="G6" s="22">
        <v>3</v>
      </c>
      <c r="J6" s="8"/>
      <c r="K6" s="26" t="s">
        <v>24</v>
      </c>
      <c r="M6" s="9"/>
      <c r="V6" s="12" t="s">
        <v>32</v>
      </c>
    </row>
    <row r="7" spans="1:22" x14ac:dyDescent="0.2">
      <c r="A7" s="17" t="s">
        <v>15</v>
      </c>
      <c r="B7" s="18">
        <v>21794</v>
      </c>
      <c r="C7" s="23">
        <v>21794</v>
      </c>
      <c r="D7" s="8"/>
      <c r="E7" s="8"/>
      <c r="F7" s="23">
        <v>21794</v>
      </c>
      <c r="G7" s="23">
        <v>21885</v>
      </c>
      <c r="H7" s="34"/>
      <c r="I7" s="34"/>
      <c r="J7" s="8"/>
      <c r="K7" s="12" t="s">
        <v>65</v>
      </c>
      <c r="M7" s="9"/>
      <c r="V7" s="30"/>
    </row>
    <row r="8" spans="1:22" x14ac:dyDescent="0.2">
      <c r="A8" s="17" t="s">
        <v>16</v>
      </c>
      <c r="B8" s="34"/>
      <c r="C8" s="23"/>
      <c r="D8" s="8"/>
      <c r="E8" s="8"/>
      <c r="F8" s="23"/>
      <c r="G8" s="23"/>
      <c r="H8" s="34"/>
      <c r="I8" s="34"/>
      <c r="J8" s="8"/>
      <c r="K8" s="12" t="s">
        <v>23</v>
      </c>
      <c r="M8" s="9"/>
      <c r="V8" s="26" t="s">
        <v>33</v>
      </c>
    </row>
    <row r="9" spans="1:22" x14ac:dyDescent="0.2">
      <c r="A9" s="14"/>
      <c r="D9" s="8"/>
      <c r="E9" s="8"/>
      <c r="J9" s="8"/>
      <c r="K9" s="8"/>
      <c r="M9" s="9"/>
      <c r="V9" s="12" t="s">
        <v>32</v>
      </c>
    </row>
    <row r="10" spans="1:22" ht="67.5" x14ac:dyDescent="0.2">
      <c r="A10" s="14" t="s">
        <v>17</v>
      </c>
      <c r="B10" s="44" t="s">
        <v>42</v>
      </c>
      <c r="C10" s="41" t="s">
        <v>21</v>
      </c>
      <c r="D10" s="71" t="s">
        <v>22</v>
      </c>
      <c r="E10" s="8"/>
      <c r="F10" s="44" t="s">
        <v>44</v>
      </c>
      <c r="G10" s="44" t="s">
        <v>43</v>
      </c>
      <c r="H10" s="71" t="s">
        <v>45</v>
      </c>
      <c r="I10" s="32"/>
      <c r="J10" s="8"/>
      <c r="K10" s="12" t="s">
        <v>37</v>
      </c>
      <c r="M10" s="9"/>
    </row>
    <row r="11" spans="1:22" x14ac:dyDescent="0.2">
      <c r="A11" s="19">
        <v>21794</v>
      </c>
      <c r="B11" s="42">
        <v>3972</v>
      </c>
      <c r="C11" s="42">
        <v>4004</v>
      </c>
      <c r="D11" s="8"/>
      <c r="E11" s="8"/>
      <c r="F11" s="74">
        <v>66989</v>
      </c>
      <c r="J11" s="8"/>
      <c r="M11" s="9"/>
    </row>
    <row r="12" spans="1:22" x14ac:dyDescent="0.2">
      <c r="A12" s="19">
        <v>21885</v>
      </c>
      <c r="B12" s="42">
        <v>4088</v>
      </c>
      <c r="C12" s="42">
        <v>4497</v>
      </c>
      <c r="D12" s="8"/>
      <c r="E12" s="8"/>
      <c r="F12" s="74">
        <v>67585</v>
      </c>
      <c r="G12" s="43">
        <v>0.9</v>
      </c>
      <c r="H12" s="35"/>
      <c r="I12" s="35"/>
      <c r="J12" s="8"/>
      <c r="M12" s="9"/>
    </row>
    <row r="13" spans="1:22" x14ac:dyDescent="0.2">
      <c r="A13" s="19">
        <v>21976</v>
      </c>
      <c r="B13" s="42">
        <v>4167</v>
      </c>
      <c r="C13" s="42">
        <v>3927</v>
      </c>
      <c r="D13" s="8"/>
      <c r="E13" s="8"/>
      <c r="F13" s="74">
        <v>67914</v>
      </c>
      <c r="G13" s="43">
        <v>0.5</v>
      </c>
      <c r="H13" s="35"/>
      <c r="I13" s="35"/>
      <c r="J13" s="8"/>
      <c r="M13" s="9"/>
    </row>
    <row r="14" spans="1:22" x14ac:dyDescent="0.2">
      <c r="A14" s="19">
        <v>22068</v>
      </c>
      <c r="B14" s="42">
        <v>4377</v>
      </c>
      <c r="C14" s="42">
        <v>4182</v>
      </c>
      <c r="D14" s="39">
        <f>SUM(C11:C14)</f>
        <v>16610</v>
      </c>
      <c r="E14" s="8"/>
      <c r="F14" s="74">
        <v>69788</v>
      </c>
      <c r="G14" s="43">
        <v>2.8</v>
      </c>
      <c r="H14" s="35"/>
      <c r="I14" s="35"/>
      <c r="J14" s="8"/>
      <c r="M14" s="9"/>
    </row>
    <row r="15" spans="1:22" x14ac:dyDescent="0.2">
      <c r="A15" s="19">
        <v>22160</v>
      </c>
      <c r="B15" s="42">
        <v>4399</v>
      </c>
      <c r="C15" s="42">
        <v>4339</v>
      </c>
      <c r="D15" s="39">
        <f t="shared" ref="D15:D78" si="0">SUM(C12:C15)</f>
        <v>16945</v>
      </c>
      <c r="E15" s="8"/>
      <c r="F15" s="74">
        <v>69951</v>
      </c>
      <c r="G15" s="43">
        <v>0.2</v>
      </c>
      <c r="H15" s="40">
        <f>(F15-F11)/F11*100</f>
        <v>4.4216214602397406</v>
      </c>
      <c r="I15" s="35"/>
      <c r="J15" s="8"/>
      <c r="M15" s="9"/>
    </row>
    <row r="16" spans="1:22" x14ac:dyDescent="0.2">
      <c r="A16" s="19">
        <v>22251</v>
      </c>
      <c r="B16" s="42">
        <v>4428</v>
      </c>
      <c r="C16" s="42">
        <v>4865</v>
      </c>
      <c r="D16" s="39">
        <f t="shared" si="0"/>
        <v>17313</v>
      </c>
      <c r="E16" s="8"/>
      <c r="F16" s="74">
        <v>69818</v>
      </c>
      <c r="G16" s="43">
        <v>-0.2</v>
      </c>
      <c r="H16" s="40">
        <f t="shared" ref="H16:H79" si="1">(F16-F12)/F12*100</f>
        <v>3.3039875712066284</v>
      </c>
      <c r="I16" s="35"/>
      <c r="J16" s="8"/>
      <c r="M16" s="9"/>
    </row>
    <row r="17" spans="1:13" x14ac:dyDescent="0.2">
      <c r="A17" s="19">
        <v>22341</v>
      </c>
      <c r="B17" s="42">
        <v>4420</v>
      </c>
      <c r="C17" s="42">
        <v>4230</v>
      </c>
      <c r="D17" s="39">
        <f t="shared" si="0"/>
        <v>17616</v>
      </c>
      <c r="E17" s="8"/>
      <c r="F17" s="74">
        <v>70021</v>
      </c>
      <c r="G17" s="43">
        <v>0.3</v>
      </c>
      <c r="H17" s="40">
        <f t="shared" si="1"/>
        <v>3.1024531024531026</v>
      </c>
      <c r="I17" s="35"/>
      <c r="J17" s="8"/>
      <c r="M17" s="9"/>
    </row>
    <row r="18" spans="1:13" x14ac:dyDescent="0.2">
      <c r="A18" s="19">
        <v>22433</v>
      </c>
      <c r="B18" s="42">
        <v>4321</v>
      </c>
      <c r="C18" s="42">
        <v>4136</v>
      </c>
      <c r="D18" s="39">
        <f t="shared" si="0"/>
        <v>17570</v>
      </c>
      <c r="E18" s="8"/>
      <c r="F18" s="74">
        <v>69246</v>
      </c>
      <c r="G18" s="43">
        <v>-1.1000000000000001</v>
      </c>
      <c r="H18" s="40">
        <f t="shared" si="1"/>
        <v>-0.77663781738980908</v>
      </c>
      <c r="I18" s="35"/>
      <c r="J18" s="8"/>
      <c r="K18" s="30"/>
      <c r="M18" s="30"/>
    </row>
    <row r="19" spans="1:13" x14ac:dyDescent="0.2">
      <c r="A19" s="19">
        <v>22525</v>
      </c>
      <c r="B19" s="42">
        <v>4330</v>
      </c>
      <c r="C19" s="42">
        <v>4292</v>
      </c>
      <c r="D19" s="39">
        <f t="shared" si="0"/>
        <v>17523</v>
      </c>
      <c r="E19" s="8"/>
      <c r="F19" s="74">
        <v>68757</v>
      </c>
      <c r="G19" s="43">
        <v>-0.7</v>
      </c>
      <c r="H19" s="40">
        <f t="shared" si="1"/>
        <v>-1.7069091220997554</v>
      </c>
      <c r="I19" s="35"/>
      <c r="J19" s="8"/>
      <c r="K19" s="30"/>
      <c r="M19" s="30"/>
    </row>
    <row r="20" spans="1:13" x14ac:dyDescent="0.2">
      <c r="A20" s="19">
        <v>22616</v>
      </c>
      <c r="B20" s="42">
        <v>4367</v>
      </c>
      <c r="C20" s="42">
        <v>4815</v>
      </c>
      <c r="D20" s="39">
        <f t="shared" si="0"/>
        <v>17473</v>
      </c>
      <c r="E20" s="8"/>
      <c r="F20" s="74">
        <v>69545</v>
      </c>
      <c r="G20" s="43">
        <v>1.1000000000000001</v>
      </c>
      <c r="H20" s="40">
        <f t="shared" si="1"/>
        <v>-0.39101664327250857</v>
      </c>
      <c r="I20" s="35"/>
      <c r="J20" s="8"/>
      <c r="K20" s="30"/>
      <c r="M20" s="9"/>
    </row>
    <row r="21" spans="1:13" x14ac:dyDescent="0.2">
      <c r="A21" s="19">
        <v>22706</v>
      </c>
      <c r="B21" s="42">
        <v>4497</v>
      </c>
      <c r="C21" s="42">
        <v>4268</v>
      </c>
      <c r="D21" s="39">
        <f t="shared" si="0"/>
        <v>17511</v>
      </c>
      <c r="E21" s="8"/>
      <c r="F21" s="74">
        <v>71491</v>
      </c>
      <c r="G21" s="43">
        <v>2.8</v>
      </c>
      <c r="H21" s="40">
        <f t="shared" si="1"/>
        <v>2.099370188943317</v>
      </c>
      <c r="I21" s="35"/>
      <c r="J21" s="8"/>
      <c r="K21" s="30"/>
      <c r="M21" s="9"/>
    </row>
    <row r="22" spans="1:13" x14ac:dyDescent="0.2">
      <c r="A22" s="19">
        <v>22798</v>
      </c>
      <c r="B22" s="42">
        <v>4593</v>
      </c>
      <c r="C22" s="42">
        <v>4410</v>
      </c>
      <c r="D22" s="39">
        <f t="shared" si="0"/>
        <v>17785</v>
      </c>
      <c r="E22" s="8"/>
      <c r="F22" s="74">
        <v>72856</v>
      </c>
      <c r="G22" s="43">
        <v>1.9</v>
      </c>
      <c r="H22" s="40">
        <f t="shared" si="1"/>
        <v>5.2132975189902666</v>
      </c>
      <c r="I22" s="35"/>
      <c r="J22" s="8"/>
      <c r="K22" s="30"/>
      <c r="M22" s="9"/>
    </row>
    <row r="23" spans="1:13" x14ac:dyDescent="0.2">
      <c r="A23" s="19">
        <v>22890</v>
      </c>
      <c r="B23" s="42">
        <v>4650</v>
      </c>
      <c r="C23" s="42">
        <v>4594</v>
      </c>
      <c r="D23" s="39">
        <f t="shared" si="0"/>
        <v>18087</v>
      </c>
      <c r="E23" s="8"/>
      <c r="F23" s="74">
        <v>73451</v>
      </c>
      <c r="G23" s="43">
        <v>0.8</v>
      </c>
      <c r="H23" s="40">
        <f t="shared" si="1"/>
        <v>6.8269412568902084</v>
      </c>
      <c r="I23" s="35"/>
      <c r="J23" s="8"/>
      <c r="K23" s="30"/>
      <c r="M23" s="9"/>
    </row>
    <row r="24" spans="1:13" x14ac:dyDescent="0.2">
      <c r="A24" s="19">
        <v>22981</v>
      </c>
      <c r="B24" s="42">
        <v>4782</v>
      </c>
      <c r="C24" s="42">
        <v>5279</v>
      </c>
      <c r="D24" s="39">
        <f t="shared" si="0"/>
        <v>18551</v>
      </c>
      <c r="E24" s="8"/>
      <c r="F24" s="74">
        <v>74776</v>
      </c>
      <c r="G24" s="43">
        <v>1.8</v>
      </c>
      <c r="H24" s="40">
        <f t="shared" si="1"/>
        <v>7.5217485081601838</v>
      </c>
      <c r="I24" s="35"/>
      <c r="J24" s="8"/>
      <c r="K24" s="30"/>
      <c r="M24" s="9"/>
    </row>
    <row r="25" spans="1:13" x14ac:dyDescent="0.2">
      <c r="A25" s="19">
        <v>23071</v>
      </c>
      <c r="B25" s="42">
        <v>4924</v>
      </c>
      <c r="C25" s="42">
        <v>4658</v>
      </c>
      <c r="D25" s="39">
        <f t="shared" si="0"/>
        <v>18941</v>
      </c>
      <c r="E25" s="8"/>
      <c r="F25" s="74">
        <v>76496</v>
      </c>
      <c r="G25" s="43">
        <v>2.2999999999999998</v>
      </c>
      <c r="H25" s="40">
        <f t="shared" si="1"/>
        <v>7.0008812298051506</v>
      </c>
      <c r="I25" s="35"/>
      <c r="J25" s="8"/>
      <c r="K25" s="30"/>
      <c r="M25" s="9"/>
    </row>
    <row r="26" spans="1:13" x14ac:dyDescent="0.2">
      <c r="A26" s="19">
        <v>23163</v>
      </c>
      <c r="B26" s="42">
        <v>4889</v>
      </c>
      <c r="C26" s="42">
        <v>4698</v>
      </c>
      <c r="D26" s="39">
        <f t="shared" si="0"/>
        <v>19229</v>
      </c>
      <c r="E26" s="8"/>
      <c r="F26" s="74">
        <v>75496</v>
      </c>
      <c r="G26" s="43">
        <v>-1.3</v>
      </c>
      <c r="H26" s="40">
        <f t="shared" si="1"/>
        <v>3.6235862523333697</v>
      </c>
      <c r="I26" s="35"/>
      <c r="J26" s="8"/>
      <c r="K26" s="30"/>
      <c r="M26" s="9"/>
    </row>
    <row r="27" spans="1:13" x14ac:dyDescent="0.2">
      <c r="A27" s="19">
        <v>23255</v>
      </c>
      <c r="B27" s="42">
        <v>5150</v>
      </c>
      <c r="C27" s="42">
        <v>5091</v>
      </c>
      <c r="D27" s="39">
        <f t="shared" si="0"/>
        <v>19726</v>
      </c>
      <c r="E27" s="8"/>
      <c r="F27" s="74">
        <v>78603</v>
      </c>
      <c r="G27" s="43">
        <v>4.0999999999999996</v>
      </c>
      <c r="H27" s="40">
        <f t="shared" si="1"/>
        <v>7.0141999428190216</v>
      </c>
      <c r="I27" s="35"/>
      <c r="J27" s="8"/>
      <c r="K27" s="30"/>
      <c r="M27" s="9"/>
    </row>
    <row r="28" spans="1:13" x14ac:dyDescent="0.2">
      <c r="A28" s="19">
        <v>23346</v>
      </c>
      <c r="B28" s="42">
        <v>5257</v>
      </c>
      <c r="C28" s="42">
        <v>5803</v>
      </c>
      <c r="D28" s="39">
        <f t="shared" si="0"/>
        <v>20250</v>
      </c>
      <c r="E28" s="8"/>
      <c r="F28" s="74">
        <v>80291</v>
      </c>
      <c r="G28" s="43">
        <v>2.1</v>
      </c>
      <c r="H28" s="40">
        <f t="shared" si="1"/>
        <v>7.3753610784208838</v>
      </c>
      <c r="I28" s="35"/>
      <c r="J28" s="8"/>
      <c r="K28" s="30"/>
      <c r="M28" s="9"/>
    </row>
    <row r="29" spans="1:13" x14ac:dyDescent="0.2">
      <c r="A29" s="19">
        <v>23437</v>
      </c>
      <c r="B29" s="42">
        <v>5319</v>
      </c>
      <c r="C29" s="42">
        <v>5056</v>
      </c>
      <c r="D29" s="39">
        <f t="shared" si="0"/>
        <v>20648</v>
      </c>
      <c r="E29" s="8"/>
      <c r="F29" s="74">
        <v>80155</v>
      </c>
      <c r="G29" s="43">
        <v>-0.2</v>
      </c>
      <c r="H29" s="40">
        <f t="shared" si="1"/>
        <v>4.7832566408701105</v>
      </c>
      <c r="I29" s="35"/>
      <c r="J29" s="8"/>
      <c r="K29" s="30"/>
      <c r="M29" s="9"/>
    </row>
    <row r="30" spans="1:13" x14ac:dyDescent="0.2">
      <c r="A30" s="19">
        <v>23529</v>
      </c>
      <c r="B30" s="42">
        <v>5500</v>
      </c>
      <c r="C30" s="42">
        <v>5297</v>
      </c>
      <c r="D30" s="39">
        <f t="shared" si="0"/>
        <v>21247</v>
      </c>
      <c r="E30" s="8"/>
      <c r="F30" s="74">
        <v>82125</v>
      </c>
      <c r="G30" s="43">
        <v>2.5</v>
      </c>
      <c r="H30" s="40">
        <f t="shared" si="1"/>
        <v>8.780597647557487</v>
      </c>
      <c r="I30" s="35"/>
      <c r="J30" s="8"/>
      <c r="K30" s="30"/>
      <c r="M30" s="9"/>
    </row>
    <row r="31" spans="1:13" x14ac:dyDescent="0.2">
      <c r="A31" s="19">
        <v>23621</v>
      </c>
      <c r="B31" s="42">
        <v>5585</v>
      </c>
      <c r="C31" s="42">
        <v>5539</v>
      </c>
      <c r="D31" s="39">
        <f t="shared" si="0"/>
        <v>21695</v>
      </c>
      <c r="E31" s="8"/>
      <c r="F31" s="74">
        <v>82643</v>
      </c>
      <c r="G31" s="43">
        <v>0.6</v>
      </c>
      <c r="H31" s="40">
        <f t="shared" si="1"/>
        <v>5.1397529356385894</v>
      </c>
      <c r="I31" s="35"/>
      <c r="J31" s="8"/>
      <c r="K31" s="30"/>
      <c r="M31" s="9"/>
    </row>
    <row r="32" spans="1:13" x14ac:dyDescent="0.2">
      <c r="A32" s="19">
        <v>23712</v>
      </c>
      <c r="B32" s="42">
        <v>5765</v>
      </c>
      <c r="C32" s="42">
        <v>6346</v>
      </c>
      <c r="D32" s="39">
        <f t="shared" si="0"/>
        <v>22238</v>
      </c>
      <c r="E32" s="8"/>
      <c r="F32" s="74">
        <v>84995</v>
      </c>
      <c r="G32" s="43">
        <v>2.8</v>
      </c>
      <c r="H32" s="40">
        <f t="shared" si="1"/>
        <v>5.8586890186944993</v>
      </c>
      <c r="I32" s="35"/>
      <c r="J32" s="8"/>
      <c r="K32" s="30"/>
      <c r="M32" s="9"/>
    </row>
    <row r="33" spans="1:13" x14ac:dyDescent="0.2">
      <c r="A33" s="19">
        <v>23802</v>
      </c>
      <c r="B33" s="42">
        <v>5850</v>
      </c>
      <c r="C33" s="42">
        <v>5560</v>
      </c>
      <c r="D33" s="39">
        <f t="shared" si="0"/>
        <v>22742</v>
      </c>
      <c r="E33" s="8"/>
      <c r="F33" s="74">
        <v>85704</v>
      </c>
      <c r="G33" s="43">
        <v>0.8</v>
      </c>
      <c r="H33" s="40">
        <f t="shared" si="1"/>
        <v>6.9228370033060944</v>
      </c>
      <c r="I33" s="35"/>
      <c r="J33" s="8"/>
      <c r="K33" s="30"/>
      <c r="M33" s="9"/>
    </row>
    <row r="34" spans="1:13" x14ac:dyDescent="0.2">
      <c r="A34" s="19">
        <v>23894</v>
      </c>
      <c r="B34" s="42">
        <v>5964</v>
      </c>
      <c r="C34" s="42">
        <v>5744</v>
      </c>
      <c r="D34" s="39">
        <f t="shared" si="0"/>
        <v>23189</v>
      </c>
      <c r="E34" s="8"/>
      <c r="F34" s="74">
        <v>87040</v>
      </c>
      <c r="G34" s="43">
        <v>1.6</v>
      </c>
      <c r="H34" s="40">
        <f t="shared" si="1"/>
        <v>5.9847792998477933</v>
      </c>
      <c r="I34" s="35"/>
      <c r="J34" s="8"/>
      <c r="K34" s="30"/>
      <c r="M34" s="9"/>
    </row>
    <row r="35" spans="1:13" x14ac:dyDescent="0.2">
      <c r="A35" s="19">
        <v>23986</v>
      </c>
      <c r="B35" s="42">
        <v>5985</v>
      </c>
      <c r="C35" s="42">
        <v>5926</v>
      </c>
      <c r="D35" s="39">
        <f t="shared" si="0"/>
        <v>23576</v>
      </c>
      <c r="E35" s="8"/>
      <c r="F35" s="74">
        <v>86791</v>
      </c>
      <c r="G35" s="43">
        <v>-0.3</v>
      </c>
      <c r="H35" s="40">
        <f t="shared" si="1"/>
        <v>5.0191788778238937</v>
      </c>
      <c r="I35" s="35"/>
      <c r="J35" s="8"/>
      <c r="K35" s="30"/>
      <c r="M35" s="9"/>
    </row>
    <row r="36" spans="1:13" x14ac:dyDescent="0.2">
      <c r="A36" s="19">
        <v>24077</v>
      </c>
      <c r="B36" s="42">
        <v>6057</v>
      </c>
      <c r="C36" s="42">
        <v>6678</v>
      </c>
      <c r="D36" s="39">
        <f t="shared" si="0"/>
        <v>23908</v>
      </c>
      <c r="E36" s="8"/>
      <c r="F36" s="74">
        <v>87007</v>
      </c>
      <c r="G36" s="43">
        <v>0.2</v>
      </c>
      <c r="H36" s="40">
        <f t="shared" si="1"/>
        <v>2.3671980704747337</v>
      </c>
      <c r="I36" s="35"/>
      <c r="J36" s="8"/>
      <c r="K36" s="30"/>
      <c r="M36" s="9"/>
    </row>
    <row r="37" spans="1:13" x14ac:dyDescent="0.2">
      <c r="A37" s="19">
        <v>24167</v>
      </c>
      <c r="B37" s="42">
        <v>6091</v>
      </c>
      <c r="C37" s="42">
        <v>5735</v>
      </c>
      <c r="D37" s="39">
        <f t="shared" si="0"/>
        <v>24083</v>
      </c>
      <c r="E37" s="8"/>
      <c r="F37" s="74">
        <v>86750</v>
      </c>
      <c r="G37" s="43">
        <v>-0.3</v>
      </c>
      <c r="H37" s="40">
        <f t="shared" si="1"/>
        <v>1.2204797909082423</v>
      </c>
      <c r="I37" s="35"/>
      <c r="J37" s="8"/>
      <c r="K37" s="30"/>
      <c r="M37" s="9"/>
    </row>
    <row r="38" spans="1:13" x14ac:dyDescent="0.2">
      <c r="A38" s="19">
        <v>24259</v>
      </c>
      <c r="B38" s="42">
        <v>6249</v>
      </c>
      <c r="C38" s="42">
        <v>6039</v>
      </c>
      <c r="D38" s="39">
        <f t="shared" si="0"/>
        <v>24378</v>
      </c>
      <c r="E38" s="8"/>
      <c r="F38" s="74">
        <v>87932</v>
      </c>
      <c r="G38" s="43">
        <v>1.4</v>
      </c>
      <c r="H38" s="40">
        <f t="shared" si="1"/>
        <v>1.0248161764705883</v>
      </c>
      <c r="I38" s="35"/>
      <c r="J38" s="8"/>
      <c r="K38" s="30"/>
      <c r="M38" s="9"/>
    </row>
    <row r="39" spans="1:13" x14ac:dyDescent="0.2">
      <c r="A39" s="19">
        <v>24351</v>
      </c>
      <c r="B39" s="42">
        <v>6535</v>
      </c>
      <c r="C39" s="42">
        <v>6469</v>
      </c>
      <c r="D39" s="39">
        <f t="shared" si="0"/>
        <v>24921</v>
      </c>
      <c r="E39" s="8"/>
      <c r="F39" s="74">
        <v>90425</v>
      </c>
      <c r="G39" s="43">
        <v>2.8</v>
      </c>
      <c r="H39" s="40">
        <f t="shared" si="1"/>
        <v>4.1870700879123408</v>
      </c>
      <c r="I39" s="35"/>
      <c r="J39" s="8"/>
      <c r="K39" s="30"/>
      <c r="M39" s="9"/>
    </row>
    <row r="40" spans="1:13" x14ac:dyDescent="0.2">
      <c r="A40" s="19">
        <v>24442</v>
      </c>
      <c r="B40" s="42">
        <v>6700</v>
      </c>
      <c r="C40" s="42">
        <v>7338</v>
      </c>
      <c r="D40" s="39">
        <f t="shared" si="0"/>
        <v>25581</v>
      </c>
      <c r="E40" s="8"/>
      <c r="F40" s="74">
        <v>91025</v>
      </c>
      <c r="G40" s="43">
        <v>0.7</v>
      </c>
      <c r="H40" s="40">
        <f t="shared" si="1"/>
        <v>4.6180192398312778</v>
      </c>
      <c r="I40" s="35"/>
      <c r="J40" s="8"/>
      <c r="K40" s="30"/>
      <c r="M40" s="9"/>
    </row>
    <row r="41" spans="1:13" x14ac:dyDescent="0.2">
      <c r="A41" s="19">
        <v>24532</v>
      </c>
      <c r="B41" s="42">
        <v>6937</v>
      </c>
      <c r="C41" s="42">
        <v>6626</v>
      </c>
      <c r="D41" s="39">
        <f t="shared" si="0"/>
        <v>26472</v>
      </c>
      <c r="E41" s="8"/>
      <c r="F41" s="74">
        <v>94572</v>
      </c>
      <c r="G41" s="43">
        <v>3.9</v>
      </c>
      <c r="H41" s="40">
        <f t="shared" si="1"/>
        <v>9.016714697406341</v>
      </c>
      <c r="I41" s="35"/>
      <c r="J41" s="8"/>
      <c r="K41" s="30"/>
      <c r="M41" s="9"/>
    </row>
    <row r="42" spans="1:13" x14ac:dyDescent="0.2">
      <c r="A42" s="19">
        <v>24624</v>
      </c>
      <c r="B42" s="42">
        <v>6986</v>
      </c>
      <c r="C42" s="42">
        <v>6744</v>
      </c>
      <c r="D42" s="39">
        <f t="shared" si="0"/>
        <v>27177</v>
      </c>
      <c r="E42" s="8"/>
      <c r="F42" s="74">
        <v>94429</v>
      </c>
      <c r="G42" s="43">
        <v>-0.2</v>
      </c>
      <c r="H42" s="40">
        <f t="shared" si="1"/>
        <v>7.3886639676113361</v>
      </c>
      <c r="I42" s="35"/>
      <c r="J42" s="8"/>
      <c r="K42" s="30"/>
      <c r="M42" s="9"/>
    </row>
    <row r="43" spans="1:13" x14ac:dyDescent="0.2">
      <c r="A43" s="19">
        <v>24716</v>
      </c>
      <c r="B43" s="42">
        <v>7093</v>
      </c>
      <c r="C43" s="42">
        <v>7015</v>
      </c>
      <c r="D43" s="39">
        <f t="shared" si="0"/>
        <v>27723</v>
      </c>
      <c r="E43" s="8"/>
      <c r="F43" s="74">
        <v>96209</v>
      </c>
      <c r="G43" s="43">
        <v>1.9</v>
      </c>
      <c r="H43" s="40">
        <f t="shared" si="1"/>
        <v>6.3964611556538573</v>
      </c>
      <c r="I43" s="35"/>
      <c r="J43" s="8"/>
      <c r="K43" s="30"/>
      <c r="M43" s="9"/>
    </row>
    <row r="44" spans="1:13" x14ac:dyDescent="0.2">
      <c r="A44" s="19">
        <v>24807</v>
      </c>
      <c r="B44" s="42">
        <v>7234</v>
      </c>
      <c r="C44" s="42">
        <v>7932</v>
      </c>
      <c r="D44" s="39">
        <f t="shared" si="0"/>
        <v>28317</v>
      </c>
      <c r="E44" s="8"/>
      <c r="F44" s="74">
        <v>97052</v>
      </c>
      <c r="G44" s="43">
        <v>0.9</v>
      </c>
      <c r="H44" s="40">
        <f t="shared" si="1"/>
        <v>6.6212578961823674</v>
      </c>
      <c r="I44" s="35"/>
      <c r="J44" s="8"/>
      <c r="K44" s="30"/>
      <c r="M44" s="9"/>
    </row>
    <row r="45" spans="1:13" x14ac:dyDescent="0.2">
      <c r="A45" s="19">
        <v>24898</v>
      </c>
      <c r="B45" s="42">
        <v>7345</v>
      </c>
      <c r="C45" s="42">
        <v>6921</v>
      </c>
      <c r="D45" s="39">
        <f t="shared" si="0"/>
        <v>28612</v>
      </c>
      <c r="E45" s="8"/>
      <c r="F45" s="74">
        <v>96183</v>
      </c>
      <c r="G45" s="43">
        <v>-0.9</v>
      </c>
      <c r="H45" s="40">
        <f t="shared" si="1"/>
        <v>1.7034640274076893</v>
      </c>
      <c r="I45" s="35"/>
      <c r="J45" s="8"/>
      <c r="K45" s="30"/>
      <c r="M45" s="9"/>
    </row>
    <row r="46" spans="1:13" x14ac:dyDescent="0.2">
      <c r="A46" s="19">
        <v>24990</v>
      </c>
      <c r="B46" s="42">
        <v>7530</v>
      </c>
      <c r="C46" s="42">
        <v>7335</v>
      </c>
      <c r="D46" s="39">
        <f t="shared" si="0"/>
        <v>29203</v>
      </c>
      <c r="E46" s="8"/>
      <c r="F46" s="74">
        <v>99878</v>
      </c>
      <c r="G46" s="43">
        <v>3.8</v>
      </c>
      <c r="H46" s="40">
        <f t="shared" si="1"/>
        <v>5.7704730538288027</v>
      </c>
      <c r="I46" s="35"/>
      <c r="J46" s="8"/>
      <c r="K46" s="30"/>
      <c r="M46" s="9"/>
    </row>
    <row r="47" spans="1:13" x14ac:dyDescent="0.2">
      <c r="A47" s="19">
        <v>25082</v>
      </c>
      <c r="B47" s="42">
        <v>7755</v>
      </c>
      <c r="C47" s="42">
        <v>7676</v>
      </c>
      <c r="D47" s="39">
        <f t="shared" si="0"/>
        <v>29864</v>
      </c>
      <c r="E47" s="8"/>
      <c r="F47" s="74">
        <v>101205</v>
      </c>
      <c r="G47" s="43">
        <v>1.3</v>
      </c>
      <c r="H47" s="40">
        <f t="shared" si="1"/>
        <v>5.1928613747154637</v>
      </c>
      <c r="I47" s="35"/>
      <c r="J47" s="8"/>
      <c r="K47" s="30"/>
      <c r="M47" s="9"/>
    </row>
    <row r="48" spans="1:13" x14ac:dyDescent="0.2">
      <c r="A48" s="19">
        <v>25173</v>
      </c>
      <c r="B48" s="42">
        <v>8168</v>
      </c>
      <c r="C48" s="42">
        <v>8959</v>
      </c>
      <c r="D48" s="39">
        <f t="shared" si="0"/>
        <v>30891</v>
      </c>
      <c r="E48" s="8"/>
      <c r="F48" s="74">
        <v>104984</v>
      </c>
      <c r="G48" s="43">
        <v>3.7</v>
      </c>
      <c r="H48" s="40">
        <f t="shared" si="1"/>
        <v>8.1729382186868893</v>
      </c>
      <c r="I48" s="35"/>
      <c r="J48" s="8"/>
      <c r="K48" s="30"/>
      <c r="M48" s="9"/>
    </row>
    <row r="49" spans="1:13" x14ac:dyDescent="0.2">
      <c r="A49" s="19">
        <v>25263</v>
      </c>
      <c r="B49" s="42">
        <v>8281</v>
      </c>
      <c r="C49" s="42">
        <v>7848</v>
      </c>
      <c r="D49" s="39">
        <f t="shared" si="0"/>
        <v>31818</v>
      </c>
      <c r="E49" s="8"/>
      <c r="F49" s="74">
        <v>104252</v>
      </c>
      <c r="G49" s="43">
        <v>-0.7</v>
      </c>
      <c r="H49" s="40">
        <f t="shared" si="1"/>
        <v>8.3892163895906755</v>
      </c>
      <c r="I49" s="35"/>
      <c r="J49" s="8"/>
      <c r="K49" s="30"/>
      <c r="M49" s="9"/>
    </row>
    <row r="50" spans="1:13" x14ac:dyDescent="0.2">
      <c r="A50" s="19">
        <v>25355</v>
      </c>
      <c r="B50" s="42">
        <v>8543</v>
      </c>
      <c r="C50" s="42">
        <v>8265</v>
      </c>
      <c r="D50" s="39">
        <f t="shared" si="0"/>
        <v>32748</v>
      </c>
      <c r="E50" s="8"/>
      <c r="F50" s="74">
        <v>106309</v>
      </c>
      <c r="G50" s="43">
        <v>2</v>
      </c>
      <c r="H50" s="40">
        <f t="shared" si="1"/>
        <v>6.4388554035923837</v>
      </c>
      <c r="I50" s="35"/>
      <c r="J50" s="8"/>
      <c r="K50" s="30"/>
      <c r="M50" s="9"/>
    </row>
    <row r="51" spans="1:13" x14ac:dyDescent="0.2">
      <c r="A51" s="19">
        <v>25447</v>
      </c>
      <c r="B51" s="42">
        <v>8857</v>
      </c>
      <c r="C51" s="42">
        <v>8797</v>
      </c>
      <c r="D51" s="39">
        <f t="shared" si="0"/>
        <v>33869</v>
      </c>
      <c r="E51" s="8"/>
      <c r="F51" s="74">
        <v>108078</v>
      </c>
      <c r="G51" s="43">
        <v>1.7</v>
      </c>
      <c r="H51" s="40">
        <f t="shared" si="1"/>
        <v>6.7911664443456354</v>
      </c>
      <c r="I51" s="35"/>
      <c r="J51" s="8"/>
      <c r="K51" s="30"/>
      <c r="M51" s="9"/>
    </row>
    <row r="52" spans="1:13" x14ac:dyDescent="0.2">
      <c r="A52" s="19">
        <v>25538</v>
      </c>
      <c r="B52" s="42">
        <v>9073</v>
      </c>
      <c r="C52" s="42">
        <v>9806</v>
      </c>
      <c r="D52" s="39">
        <f t="shared" si="0"/>
        <v>34716</v>
      </c>
      <c r="E52" s="8"/>
      <c r="F52" s="74">
        <v>110575</v>
      </c>
      <c r="G52" s="43">
        <v>2.2999999999999998</v>
      </c>
      <c r="H52" s="40">
        <f t="shared" si="1"/>
        <v>5.3255734207117271</v>
      </c>
      <c r="I52" s="35"/>
      <c r="J52" s="8"/>
      <c r="K52" s="30"/>
      <c r="M52" s="9"/>
    </row>
    <row r="53" spans="1:13" x14ac:dyDescent="0.2">
      <c r="A53" s="19">
        <v>25628</v>
      </c>
      <c r="B53" s="42">
        <v>9298</v>
      </c>
      <c r="C53" s="42">
        <v>8878</v>
      </c>
      <c r="D53" s="39">
        <f t="shared" si="0"/>
        <v>35746</v>
      </c>
      <c r="E53" s="8"/>
      <c r="F53" s="74">
        <v>112871</v>
      </c>
      <c r="G53" s="43">
        <v>2.1</v>
      </c>
      <c r="H53" s="40">
        <f t="shared" si="1"/>
        <v>8.2674672907953806</v>
      </c>
      <c r="I53" s="35"/>
      <c r="J53" s="8"/>
      <c r="K53" s="30"/>
      <c r="M53" s="9"/>
    </row>
    <row r="54" spans="1:13" x14ac:dyDescent="0.2">
      <c r="A54" s="19">
        <v>25720</v>
      </c>
      <c r="B54" s="42">
        <v>9654</v>
      </c>
      <c r="C54" s="42">
        <v>9418</v>
      </c>
      <c r="D54" s="39">
        <f t="shared" si="0"/>
        <v>36899</v>
      </c>
      <c r="E54" s="8"/>
      <c r="F54" s="74">
        <v>115132</v>
      </c>
      <c r="G54" s="43">
        <v>2</v>
      </c>
      <c r="H54" s="40">
        <f t="shared" si="1"/>
        <v>8.2993913967773185</v>
      </c>
      <c r="I54" s="35"/>
      <c r="J54" s="8"/>
      <c r="K54" s="30"/>
      <c r="M54" s="9"/>
    </row>
    <row r="55" spans="1:13" x14ac:dyDescent="0.2">
      <c r="A55" s="19">
        <v>25812</v>
      </c>
      <c r="B55" s="42">
        <v>9717</v>
      </c>
      <c r="C55" s="42">
        <v>9701</v>
      </c>
      <c r="D55" s="39">
        <f t="shared" si="0"/>
        <v>37803</v>
      </c>
      <c r="E55" s="8"/>
      <c r="F55" s="74">
        <v>114895</v>
      </c>
      <c r="G55" s="43">
        <v>-0.2</v>
      </c>
      <c r="H55" s="40">
        <f t="shared" si="1"/>
        <v>6.3074816336349677</v>
      </c>
      <c r="I55" s="35"/>
      <c r="J55" s="8"/>
      <c r="K55" s="30"/>
      <c r="M55" s="9"/>
    </row>
    <row r="56" spans="1:13" x14ac:dyDescent="0.2">
      <c r="A56" s="19">
        <v>25903</v>
      </c>
      <c r="B56" s="42">
        <v>9880</v>
      </c>
      <c r="C56" s="42">
        <v>10601</v>
      </c>
      <c r="D56" s="39">
        <f t="shared" si="0"/>
        <v>38598</v>
      </c>
      <c r="E56" s="8"/>
      <c r="F56" s="74">
        <v>115449</v>
      </c>
      <c r="G56" s="43">
        <v>0.5</v>
      </c>
      <c r="H56" s="40">
        <f t="shared" si="1"/>
        <v>4.4078679629210944</v>
      </c>
      <c r="I56" s="35"/>
      <c r="J56" s="8"/>
      <c r="K56" s="30"/>
      <c r="M56" s="9"/>
    </row>
    <row r="57" spans="1:13" x14ac:dyDescent="0.2">
      <c r="A57" s="19">
        <v>25993</v>
      </c>
      <c r="B57" s="42">
        <v>10260</v>
      </c>
      <c r="C57" s="42">
        <v>9759</v>
      </c>
      <c r="D57" s="39">
        <f t="shared" si="0"/>
        <v>39479</v>
      </c>
      <c r="E57" s="8"/>
      <c r="F57" s="74">
        <v>116843</v>
      </c>
      <c r="G57" s="43">
        <v>1.2</v>
      </c>
      <c r="H57" s="40">
        <f t="shared" si="1"/>
        <v>3.519061583577713</v>
      </c>
      <c r="I57" s="35"/>
      <c r="J57" s="8"/>
      <c r="K57" s="30"/>
      <c r="M57" s="9"/>
    </row>
    <row r="58" spans="1:13" x14ac:dyDescent="0.2">
      <c r="A58" s="19">
        <v>26085</v>
      </c>
      <c r="B58" s="42">
        <v>10491</v>
      </c>
      <c r="C58" s="42">
        <v>10304</v>
      </c>
      <c r="D58" s="39">
        <f t="shared" si="0"/>
        <v>40365</v>
      </c>
      <c r="E58" s="8"/>
      <c r="F58" s="74">
        <v>117339</v>
      </c>
      <c r="G58" s="43">
        <v>0.4</v>
      </c>
      <c r="H58" s="40">
        <f t="shared" si="1"/>
        <v>1.9169301323698016</v>
      </c>
      <c r="I58" s="35"/>
      <c r="J58" s="8"/>
      <c r="K58" s="30"/>
      <c r="M58" s="9"/>
    </row>
    <row r="59" spans="1:13" x14ac:dyDescent="0.2">
      <c r="A59" s="19">
        <v>26177</v>
      </c>
      <c r="B59" s="42">
        <v>10901</v>
      </c>
      <c r="C59" s="42">
        <v>10788</v>
      </c>
      <c r="D59" s="39">
        <f t="shared" si="0"/>
        <v>41452</v>
      </c>
      <c r="E59" s="8"/>
      <c r="F59" s="74">
        <v>121028</v>
      </c>
      <c r="G59" s="43">
        <v>3.1</v>
      </c>
      <c r="H59" s="40">
        <f t="shared" si="1"/>
        <v>5.3379172287740984</v>
      </c>
      <c r="I59" s="35"/>
      <c r="J59" s="8"/>
      <c r="K59" s="30"/>
      <c r="M59" s="9"/>
    </row>
    <row r="60" spans="1:13" x14ac:dyDescent="0.2">
      <c r="A60" s="19">
        <v>26268</v>
      </c>
      <c r="B60" s="42">
        <v>10916</v>
      </c>
      <c r="C60" s="42">
        <v>11812</v>
      </c>
      <c r="D60" s="39">
        <f t="shared" si="0"/>
        <v>42663</v>
      </c>
      <c r="E60" s="8"/>
      <c r="F60" s="74">
        <v>120645</v>
      </c>
      <c r="G60" s="43">
        <v>-0.3</v>
      </c>
      <c r="H60" s="40">
        <f t="shared" si="1"/>
        <v>4.5006886157524102</v>
      </c>
      <c r="I60" s="35"/>
      <c r="J60" s="8"/>
      <c r="K60" s="30"/>
      <c r="M60" s="9"/>
    </row>
    <row r="61" spans="1:13" x14ac:dyDescent="0.2">
      <c r="A61" s="19">
        <v>26359</v>
      </c>
      <c r="B61" s="42">
        <v>11115</v>
      </c>
      <c r="C61" s="42">
        <v>10615</v>
      </c>
      <c r="D61" s="39">
        <f t="shared" si="0"/>
        <v>43519</v>
      </c>
      <c r="E61" s="8"/>
      <c r="F61" s="74">
        <v>119178</v>
      </c>
      <c r="G61" s="43">
        <v>-1.2</v>
      </c>
      <c r="H61" s="40">
        <f t="shared" si="1"/>
        <v>1.9984081202981778</v>
      </c>
      <c r="I61" s="35"/>
      <c r="J61" s="8"/>
      <c r="K61" s="30"/>
      <c r="M61" s="9"/>
    </row>
    <row r="62" spans="1:13" x14ac:dyDescent="0.2">
      <c r="A62" s="19">
        <v>26451</v>
      </c>
      <c r="B62" s="42">
        <v>11539</v>
      </c>
      <c r="C62" s="42">
        <v>11324</v>
      </c>
      <c r="D62" s="39">
        <f t="shared" si="0"/>
        <v>44539</v>
      </c>
      <c r="E62" s="8"/>
      <c r="F62" s="74">
        <v>121840</v>
      </c>
      <c r="G62" s="43">
        <v>2.2000000000000002</v>
      </c>
      <c r="H62" s="40">
        <f t="shared" si="1"/>
        <v>3.83589428919626</v>
      </c>
      <c r="I62" s="35"/>
      <c r="J62" s="8"/>
      <c r="K62" s="30"/>
      <c r="M62" s="9"/>
    </row>
    <row r="63" spans="1:13" x14ac:dyDescent="0.2">
      <c r="A63" s="19">
        <v>26543</v>
      </c>
      <c r="B63" s="42">
        <v>11700</v>
      </c>
      <c r="C63" s="42">
        <v>11683</v>
      </c>
      <c r="D63" s="39">
        <f t="shared" si="0"/>
        <v>45434</v>
      </c>
      <c r="E63" s="8"/>
      <c r="F63" s="74">
        <v>121228</v>
      </c>
      <c r="G63" s="43">
        <v>-0.5</v>
      </c>
      <c r="H63" s="40">
        <f t="shared" si="1"/>
        <v>0.16525101629375022</v>
      </c>
      <c r="I63" s="35"/>
      <c r="J63" s="8"/>
      <c r="K63" s="30"/>
      <c r="M63" s="9"/>
    </row>
    <row r="64" spans="1:13" x14ac:dyDescent="0.2">
      <c r="A64" s="19">
        <v>26634</v>
      </c>
      <c r="B64" s="42">
        <v>12092</v>
      </c>
      <c r="C64" s="42">
        <v>13150</v>
      </c>
      <c r="D64" s="39">
        <f t="shared" si="0"/>
        <v>46772</v>
      </c>
      <c r="E64" s="8"/>
      <c r="F64" s="74">
        <v>122519</v>
      </c>
      <c r="G64" s="43">
        <v>1.1000000000000001</v>
      </c>
      <c r="H64" s="40">
        <f t="shared" si="1"/>
        <v>1.5533175846491774</v>
      </c>
      <c r="I64" s="35"/>
      <c r="J64" s="8"/>
      <c r="K64" s="30"/>
      <c r="M64" s="9"/>
    </row>
    <row r="65" spans="1:13" x14ac:dyDescent="0.2">
      <c r="A65" s="19">
        <v>26724</v>
      </c>
      <c r="B65" s="42">
        <v>12694</v>
      </c>
      <c r="C65" s="42">
        <v>11936</v>
      </c>
      <c r="D65" s="39">
        <f t="shared" si="0"/>
        <v>48093</v>
      </c>
      <c r="E65" s="8"/>
      <c r="F65" s="74">
        <v>125678</v>
      </c>
      <c r="G65" s="43">
        <v>2.6</v>
      </c>
      <c r="H65" s="40">
        <f t="shared" si="1"/>
        <v>5.4540267499035062</v>
      </c>
      <c r="I65" s="35"/>
      <c r="J65" s="8"/>
      <c r="K65" s="30"/>
      <c r="M65" s="9"/>
    </row>
    <row r="66" spans="1:13" x14ac:dyDescent="0.2">
      <c r="A66" s="19">
        <v>26816</v>
      </c>
      <c r="B66" s="42">
        <v>13291</v>
      </c>
      <c r="C66" s="42">
        <v>13043</v>
      </c>
      <c r="D66" s="39">
        <f t="shared" si="0"/>
        <v>49812</v>
      </c>
      <c r="E66" s="8"/>
      <c r="F66" s="74">
        <v>125911</v>
      </c>
      <c r="G66" s="43">
        <v>0.2</v>
      </c>
      <c r="H66" s="40">
        <f t="shared" si="1"/>
        <v>3.3412672357189752</v>
      </c>
      <c r="I66" s="35"/>
      <c r="J66" s="8"/>
      <c r="K66" s="30"/>
      <c r="M66" s="9"/>
    </row>
    <row r="67" spans="1:13" x14ac:dyDescent="0.2">
      <c r="A67" s="19">
        <v>26908</v>
      </c>
      <c r="B67" s="42">
        <v>14037</v>
      </c>
      <c r="C67" s="42">
        <v>13894</v>
      </c>
      <c r="D67" s="39">
        <f t="shared" si="0"/>
        <v>52023</v>
      </c>
      <c r="E67" s="8"/>
      <c r="F67" s="74">
        <v>127186</v>
      </c>
      <c r="G67" s="43">
        <v>1</v>
      </c>
      <c r="H67" s="40">
        <f t="shared" si="1"/>
        <v>4.9147061734912727</v>
      </c>
      <c r="I67" s="35"/>
      <c r="J67" s="8"/>
      <c r="K67" s="30"/>
      <c r="M67" s="9"/>
    </row>
    <row r="68" spans="1:13" x14ac:dyDescent="0.2">
      <c r="A68" s="19">
        <v>26999</v>
      </c>
      <c r="B68" s="42">
        <v>14971</v>
      </c>
      <c r="C68" s="42">
        <v>16358</v>
      </c>
      <c r="D68" s="39">
        <f t="shared" si="0"/>
        <v>55231</v>
      </c>
      <c r="E68" s="8"/>
      <c r="F68" s="74">
        <v>130368</v>
      </c>
      <c r="G68" s="43">
        <v>2.5</v>
      </c>
      <c r="H68" s="40">
        <f t="shared" si="1"/>
        <v>6.4063533003044428</v>
      </c>
      <c r="I68" s="35"/>
      <c r="J68" s="8"/>
      <c r="K68" s="30"/>
      <c r="M68" s="9"/>
    </row>
    <row r="69" spans="1:13" x14ac:dyDescent="0.2">
      <c r="A69" s="19">
        <v>27089</v>
      </c>
      <c r="B69" s="42">
        <v>15497</v>
      </c>
      <c r="C69" s="42">
        <v>14806</v>
      </c>
      <c r="D69" s="39">
        <f t="shared" si="0"/>
        <v>58101</v>
      </c>
      <c r="E69" s="8"/>
      <c r="F69" s="74">
        <v>130386</v>
      </c>
      <c r="G69" s="43">
        <v>0</v>
      </c>
      <c r="H69" s="40">
        <f t="shared" si="1"/>
        <v>3.7460812552714078</v>
      </c>
      <c r="I69" s="35"/>
      <c r="J69" s="8"/>
      <c r="K69" s="30"/>
      <c r="M69" s="9"/>
    </row>
    <row r="70" spans="1:13" x14ac:dyDescent="0.2">
      <c r="A70" s="19">
        <v>27181</v>
      </c>
      <c r="B70" s="42">
        <v>15766</v>
      </c>
      <c r="C70" s="42">
        <v>15293</v>
      </c>
      <c r="D70" s="39">
        <f t="shared" si="0"/>
        <v>60351</v>
      </c>
      <c r="E70" s="8"/>
      <c r="F70" s="74">
        <v>127736</v>
      </c>
      <c r="G70" s="43">
        <v>-2</v>
      </c>
      <c r="H70" s="40">
        <f t="shared" si="1"/>
        <v>1.449436506738887</v>
      </c>
      <c r="I70" s="35"/>
      <c r="J70" s="8"/>
      <c r="K70" s="30"/>
      <c r="M70" s="9"/>
    </row>
    <row r="71" spans="1:13" x14ac:dyDescent="0.2">
      <c r="A71" s="19">
        <v>27273</v>
      </c>
      <c r="B71" s="42">
        <v>16753</v>
      </c>
      <c r="C71" s="42">
        <v>16451</v>
      </c>
      <c r="D71" s="39">
        <f t="shared" si="0"/>
        <v>62908</v>
      </c>
      <c r="E71" s="8"/>
      <c r="F71" s="74">
        <v>129264</v>
      </c>
      <c r="G71" s="43">
        <v>1.2</v>
      </c>
      <c r="H71" s="40">
        <f t="shared" si="1"/>
        <v>1.6338276225370718</v>
      </c>
      <c r="I71" s="35"/>
      <c r="J71" s="8"/>
      <c r="K71" s="30"/>
      <c r="M71" s="9"/>
    </row>
    <row r="72" spans="1:13" x14ac:dyDescent="0.2">
      <c r="A72" s="19">
        <v>27364</v>
      </c>
      <c r="B72" s="42">
        <v>17647</v>
      </c>
      <c r="C72" s="42">
        <v>19410</v>
      </c>
      <c r="D72" s="39">
        <f t="shared" si="0"/>
        <v>65960</v>
      </c>
      <c r="E72" s="8"/>
      <c r="F72" s="74">
        <v>129401</v>
      </c>
      <c r="G72" s="43">
        <v>0.1</v>
      </c>
      <c r="H72" s="40">
        <f t="shared" si="1"/>
        <v>-0.74174644084437891</v>
      </c>
      <c r="I72" s="35"/>
      <c r="J72" s="8"/>
      <c r="K72" s="30"/>
      <c r="M72" s="9"/>
    </row>
    <row r="73" spans="1:13" x14ac:dyDescent="0.2">
      <c r="A73" s="19">
        <v>27454</v>
      </c>
      <c r="B73" s="42">
        <v>17998</v>
      </c>
      <c r="C73" s="42">
        <v>16991</v>
      </c>
      <c r="D73" s="39">
        <f t="shared" si="0"/>
        <v>68145</v>
      </c>
      <c r="E73" s="8"/>
      <c r="F73" s="74">
        <v>129905</v>
      </c>
      <c r="G73" s="43">
        <v>0.4</v>
      </c>
      <c r="H73" s="40">
        <f t="shared" si="1"/>
        <v>-0.36890463700090498</v>
      </c>
      <c r="I73" s="35"/>
      <c r="J73" s="8"/>
      <c r="K73" s="30"/>
      <c r="M73" s="9"/>
    </row>
    <row r="74" spans="1:13" x14ac:dyDescent="0.2">
      <c r="A74" s="19">
        <v>27546</v>
      </c>
      <c r="B74" s="42">
        <v>18825</v>
      </c>
      <c r="C74" s="42">
        <v>18390</v>
      </c>
      <c r="D74" s="39">
        <f t="shared" si="0"/>
        <v>71242</v>
      </c>
      <c r="E74" s="8"/>
      <c r="F74" s="74">
        <v>133998</v>
      </c>
      <c r="G74" s="43">
        <v>3.2</v>
      </c>
      <c r="H74" s="40">
        <f t="shared" si="1"/>
        <v>4.9022984906369391</v>
      </c>
      <c r="I74" s="35"/>
      <c r="J74" s="8"/>
      <c r="K74" s="30"/>
      <c r="M74" s="9"/>
    </row>
    <row r="75" spans="1:13" x14ac:dyDescent="0.2">
      <c r="A75" s="19">
        <v>27638</v>
      </c>
      <c r="B75" s="42">
        <v>19397</v>
      </c>
      <c r="C75" s="42">
        <v>19059</v>
      </c>
      <c r="D75" s="39">
        <f t="shared" si="0"/>
        <v>73850</v>
      </c>
      <c r="E75" s="8"/>
      <c r="F75" s="74">
        <v>132535</v>
      </c>
      <c r="G75" s="43">
        <v>-1.1000000000000001</v>
      </c>
      <c r="H75" s="40">
        <f t="shared" si="1"/>
        <v>2.5304802574576062</v>
      </c>
      <c r="I75" s="35"/>
      <c r="J75" s="8"/>
      <c r="K75" s="30"/>
      <c r="M75" s="9"/>
    </row>
    <row r="76" spans="1:13" x14ac:dyDescent="0.2">
      <c r="A76" s="19">
        <v>27729</v>
      </c>
      <c r="B76" s="42">
        <v>20333</v>
      </c>
      <c r="C76" s="42">
        <v>22557</v>
      </c>
      <c r="D76" s="39">
        <f t="shared" si="0"/>
        <v>76997</v>
      </c>
      <c r="E76" s="8"/>
      <c r="F76" s="74">
        <v>130544</v>
      </c>
      <c r="G76" s="43">
        <v>-1.5</v>
      </c>
      <c r="H76" s="40">
        <f t="shared" si="1"/>
        <v>0.88330074728943364</v>
      </c>
      <c r="I76" s="35"/>
      <c r="J76" s="8"/>
      <c r="K76" s="30"/>
      <c r="M76" s="9"/>
    </row>
    <row r="77" spans="1:13" x14ac:dyDescent="0.2">
      <c r="A77" s="19">
        <v>27820</v>
      </c>
      <c r="B77" s="42">
        <v>21294</v>
      </c>
      <c r="C77" s="42">
        <v>20050</v>
      </c>
      <c r="D77" s="39">
        <f t="shared" si="0"/>
        <v>80056</v>
      </c>
      <c r="E77" s="8"/>
      <c r="F77" s="74">
        <v>136302</v>
      </c>
      <c r="G77" s="43">
        <v>4.4000000000000004</v>
      </c>
      <c r="H77" s="40">
        <f t="shared" si="1"/>
        <v>4.9243678072437547</v>
      </c>
      <c r="I77" s="35"/>
      <c r="J77" s="8"/>
      <c r="K77" s="30"/>
      <c r="M77" s="9"/>
    </row>
    <row r="78" spans="1:13" x14ac:dyDescent="0.2">
      <c r="A78" s="19">
        <v>27912</v>
      </c>
      <c r="B78" s="42">
        <v>22234</v>
      </c>
      <c r="C78" s="42">
        <v>21667</v>
      </c>
      <c r="D78" s="39">
        <f t="shared" si="0"/>
        <v>83333</v>
      </c>
      <c r="E78" s="8"/>
      <c r="F78" s="74">
        <v>136717</v>
      </c>
      <c r="G78" s="43">
        <v>0.3</v>
      </c>
      <c r="H78" s="40">
        <f t="shared" si="1"/>
        <v>2.0291347632054211</v>
      </c>
      <c r="I78" s="35"/>
      <c r="J78" s="8"/>
      <c r="K78" s="30"/>
      <c r="M78" s="9"/>
    </row>
    <row r="79" spans="1:13" x14ac:dyDescent="0.2">
      <c r="A79" s="19">
        <v>28004</v>
      </c>
      <c r="B79" s="42">
        <v>23013</v>
      </c>
      <c r="C79" s="42">
        <v>22918</v>
      </c>
      <c r="D79" s="39">
        <f t="shared" ref="D79:D142" si="2">SUM(C76:C79)</f>
        <v>87192</v>
      </c>
      <c r="E79" s="8"/>
      <c r="F79" s="74">
        <v>137828</v>
      </c>
      <c r="G79" s="43">
        <v>0.8</v>
      </c>
      <c r="H79" s="40">
        <f t="shared" si="1"/>
        <v>3.993662051533557</v>
      </c>
      <c r="I79" s="35"/>
      <c r="J79" s="8"/>
      <c r="K79" s="30"/>
      <c r="M79" s="9"/>
    </row>
    <row r="80" spans="1:13" x14ac:dyDescent="0.2">
      <c r="A80" s="19">
        <v>28095</v>
      </c>
      <c r="B80" s="42">
        <v>23750</v>
      </c>
      <c r="C80" s="42">
        <v>25789</v>
      </c>
      <c r="D80" s="39">
        <f t="shared" si="2"/>
        <v>90424</v>
      </c>
      <c r="E80" s="8"/>
      <c r="F80" s="74">
        <v>139040</v>
      </c>
      <c r="G80" s="43">
        <v>0.9</v>
      </c>
      <c r="H80" s="40">
        <f t="shared" ref="H80:H143" si="3">(F80-F76)/F76*100</f>
        <v>6.5081505086407638</v>
      </c>
      <c r="I80" s="35"/>
      <c r="J80" s="8"/>
      <c r="K80" s="30"/>
      <c r="M80" s="9"/>
    </row>
    <row r="81" spans="1:14" x14ac:dyDescent="0.2">
      <c r="A81" s="19">
        <v>28185</v>
      </c>
      <c r="B81" s="42">
        <v>24278</v>
      </c>
      <c r="C81" s="42">
        <v>22898</v>
      </c>
      <c r="D81" s="39">
        <f t="shared" si="2"/>
        <v>93272</v>
      </c>
      <c r="E81" s="8"/>
      <c r="F81" s="74">
        <v>138275</v>
      </c>
      <c r="G81" s="43">
        <v>-0.6</v>
      </c>
      <c r="H81" s="40">
        <f t="shared" si="3"/>
        <v>1.4475209461343195</v>
      </c>
      <c r="I81" s="35"/>
      <c r="J81" s="8"/>
      <c r="K81" s="30"/>
      <c r="M81" s="9"/>
    </row>
    <row r="82" spans="1:14" x14ac:dyDescent="0.2">
      <c r="A82" s="19">
        <v>28277</v>
      </c>
      <c r="B82" s="42">
        <v>25099</v>
      </c>
      <c r="C82" s="42">
        <v>24581</v>
      </c>
      <c r="D82" s="39">
        <f t="shared" si="2"/>
        <v>96186</v>
      </c>
      <c r="E82" s="8"/>
      <c r="F82" s="74">
        <v>140226</v>
      </c>
      <c r="G82" s="43">
        <v>1.4</v>
      </c>
      <c r="H82" s="40">
        <f t="shared" si="3"/>
        <v>2.5666157098239428</v>
      </c>
      <c r="I82" s="35"/>
      <c r="J82" s="8"/>
      <c r="K82" s="30"/>
      <c r="M82" s="9"/>
    </row>
    <row r="83" spans="1:14" x14ac:dyDescent="0.2">
      <c r="A83" s="19">
        <v>28369</v>
      </c>
      <c r="B83" s="42">
        <v>25439</v>
      </c>
      <c r="C83" s="42">
        <v>25401</v>
      </c>
      <c r="D83" s="39">
        <f t="shared" si="2"/>
        <v>98669</v>
      </c>
      <c r="E83" s="8"/>
      <c r="F83" s="74">
        <v>139631</v>
      </c>
      <c r="G83" s="43">
        <v>-0.4</v>
      </c>
      <c r="H83" s="40">
        <f t="shared" si="3"/>
        <v>1.3081521896856951</v>
      </c>
      <c r="I83" s="35"/>
      <c r="J83" s="8"/>
      <c r="K83" s="30"/>
      <c r="M83" s="9"/>
    </row>
    <row r="84" spans="1:14" x14ac:dyDescent="0.2">
      <c r="A84" s="19">
        <v>28460</v>
      </c>
      <c r="B84" s="42">
        <v>25728</v>
      </c>
      <c r="C84" s="42">
        <v>27779</v>
      </c>
      <c r="D84" s="39">
        <f t="shared" si="2"/>
        <v>100659</v>
      </c>
      <c r="E84" s="8"/>
      <c r="F84" s="74">
        <v>139201</v>
      </c>
      <c r="G84" s="43">
        <v>-0.3</v>
      </c>
      <c r="H84" s="40">
        <f t="shared" si="3"/>
        <v>0.1157940161104718</v>
      </c>
      <c r="I84" s="35"/>
      <c r="J84" s="8"/>
      <c r="K84" s="30"/>
      <c r="M84" s="9"/>
    </row>
    <row r="85" spans="1:14" x14ac:dyDescent="0.2">
      <c r="A85" s="19">
        <v>28550</v>
      </c>
      <c r="B85" s="42">
        <v>26577</v>
      </c>
      <c r="C85" s="42">
        <v>24930</v>
      </c>
      <c r="D85" s="39">
        <f t="shared" si="2"/>
        <v>102691</v>
      </c>
      <c r="E85" s="8"/>
      <c r="F85" s="74">
        <v>140176</v>
      </c>
      <c r="G85" s="43">
        <v>0.7</v>
      </c>
      <c r="H85" s="40">
        <f t="shared" si="3"/>
        <v>1.3747966009763153</v>
      </c>
      <c r="I85" s="35"/>
      <c r="J85" s="8"/>
      <c r="K85" s="30"/>
      <c r="L85" s="68" t="s">
        <v>50</v>
      </c>
      <c r="M85" s="26"/>
      <c r="N85" s="69"/>
    </row>
    <row r="86" spans="1:14" x14ac:dyDescent="0.2">
      <c r="A86" s="19">
        <v>28642</v>
      </c>
      <c r="B86" s="42">
        <v>27366</v>
      </c>
      <c r="C86" s="42">
        <v>26929</v>
      </c>
      <c r="D86" s="39">
        <f t="shared" si="2"/>
        <v>105039</v>
      </c>
      <c r="E86" s="8"/>
      <c r="F86" s="74">
        <v>141321</v>
      </c>
      <c r="G86" s="43">
        <v>0.8</v>
      </c>
      <c r="H86" s="40">
        <f t="shared" si="3"/>
        <v>0.78088229001754306</v>
      </c>
      <c r="I86" s="35"/>
      <c r="J86" s="8"/>
      <c r="K86" s="30"/>
      <c r="M86" s="9"/>
    </row>
    <row r="87" spans="1:14" x14ac:dyDescent="0.2">
      <c r="A87" s="19">
        <v>28734</v>
      </c>
      <c r="B87" s="42">
        <v>28283</v>
      </c>
      <c r="C87" s="42">
        <v>27776</v>
      </c>
      <c r="D87" s="39">
        <f t="shared" si="2"/>
        <v>107414</v>
      </c>
      <c r="E87" s="8"/>
      <c r="F87" s="74">
        <v>143473</v>
      </c>
      <c r="G87" s="43">
        <v>1.5</v>
      </c>
      <c r="H87" s="40">
        <f t="shared" si="3"/>
        <v>2.7515379822532249</v>
      </c>
      <c r="I87" s="35"/>
      <c r="J87" s="8"/>
      <c r="K87" s="30"/>
      <c r="M87" s="9"/>
    </row>
    <row r="88" spans="1:14" x14ac:dyDescent="0.2">
      <c r="A88" s="19">
        <v>28825</v>
      </c>
      <c r="B88" s="42">
        <v>29033</v>
      </c>
      <c r="C88" s="42">
        <v>31442</v>
      </c>
      <c r="D88" s="39">
        <f t="shared" si="2"/>
        <v>111077</v>
      </c>
      <c r="E88" s="8"/>
      <c r="F88" s="74">
        <v>144678</v>
      </c>
      <c r="G88" s="43">
        <v>0.8</v>
      </c>
      <c r="H88" s="40">
        <f t="shared" si="3"/>
        <v>3.9345981709901507</v>
      </c>
      <c r="I88" s="35"/>
      <c r="J88" s="8"/>
      <c r="K88" s="30"/>
      <c r="M88" s="9"/>
    </row>
    <row r="89" spans="1:14" x14ac:dyDescent="0.2">
      <c r="A89" s="19">
        <v>28915</v>
      </c>
      <c r="B89" s="42">
        <v>30484</v>
      </c>
      <c r="C89" s="42">
        <v>29137</v>
      </c>
      <c r="D89" s="39">
        <f t="shared" si="2"/>
        <v>115284</v>
      </c>
      <c r="E89" s="8"/>
      <c r="F89" s="74">
        <v>148632</v>
      </c>
      <c r="G89" s="43">
        <v>2.7</v>
      </c>
      <c r="H89" s="40">
        <f t="shared" si="3"/>
        <v>6.0324163908229655</v>
      </c>
      <c r="I89" s="35"/>
      <c r="J89" s="8"/>
      <c r="K89" s="30"/>
      <c r="M89" s="9"/>
    </row>
    <row r="90" spans="1:14" x14ac:dyDescent="0.2">
      <c r="A90" s="19">
        <v>29007</v>
      </c>
      <c r="B90" s="42">
        <v>30953</v>
      </c>
      <c r="C90" s="42">
        <v>30375</v>
      </c>
      <c r="D90" s="39">
        <f t="shared" si="2"/>
        <v>118730</v>
      </c>
      <c r="E90" s="8"/>
      <c r="F90" s="74">
        <v>146240</v>
      </c>
      <c r="G90" s="43">
        <v>-1.6</v>
      </c>
      <c r="H90" s="40">
        <f t="shared" si="3"/>
        <v>3.480728271099129</v>
      </c>
      <c r="I90" s="35"/>
      <c r="J90" s="8"/>
      <c r="K90" s="30"/>
      <c r="M90" s="9"/>
    </row>
    <row r="91" spans="1:14" x14ac:dyDescent="0.2">
      <c r="A91" s="19">
        <v>29099</v>
      </c>
      <c r="B91" s="42">
        <v>32026</v>
      </c>
      <c r="C91" s="42">
        <v>31602</v>
      </c>
      <c r="D91" s="39">
        <f t="shared" si="2"/>
        <v>122556</v>
      </c>
      <c r="E91" s="8"/>
      <c r="F91" s="74">
        <v>147603</v>
      </c>
      <c r="G91" s="43">
        <v>0.9</v>
      </c>
      <c r="H91" s="40">
        <f t="shared" si="3"/>
        <v>2.8785903967993978</v>
      </c>
      <c r="I91" s="35"/>
      <c r="J91" s="8"/>
      <c r="K91" s="30"/>
      <c r="M91" s="9"/>
    </row>
    <row r="92" spans="1:14" x14ac:dyDescent="0.2">
      <c r="A92" s="19">
        <v>29190</v>
      </c>
      <c r="B92" s="42">
        <v>33311</v>
      </c>
      <c r="C92" s="42">
        <v>36368</v>
      </c>
      <c r="D92" s="39">
        <f t="shared" si="2"/>
        <v>127482</v>
      </c>
      <c r="E92" s="8"/>
      <c r="F92" s="74">
        <v>150469</v>
      </c>
      <c r="G92" s="43">
        <v>1.9</v>
      </c>
      <c r="H92" s="40">
        <f t="shared" si="3"/>
        <v>4.0026818175534631</v>
      </c>
      <c r="I92" s="35"/>
      <c r="J92" s="8"/>
      <c r="K92" s="30"/>
      <c r="M92" s="9"/>
    </row>
    <row r="93" spans="1:14" x14ac:dyDescent="0.2">
      <c r="A93" s="19">
        <v>29281</v>
      </c>
      <c r="B93" s="42">
        <v>34206</v>
      </c>
      <c r="C93" s="42">
        <v>32395</v>
      </c>
      <c r="D93" s="39">
        <f t="shared" si="2"/>
        <v>130740</v>
      </c>
      <c r="E93" s="8"/>
      <c r="F93" s="74">
        <v>151130</v>
      </c>
      <c r="G93" s="43">
        <v>0.4</v>
      </c>
      <c r="H93" s="40">
        <f t="shared" si="3"/>
        <v>1.6806609613003929</v>
      </c>
      <c r="I93" s="35"/>
      <c r="J93" s="8"/>
      <c r="K93" s="30"/>
      <c r="M93" s="9"/>
    </row>
    <row r="94" spans="1:14" x14ac:dyDescent="0.2">
      <c r="A94" s="19">
        <v>29373</v>
      </c>
      <c r="B94" s="42">
        <v>34984</v>
      </c>
      <c r="C94" s="42">
        <v>34221</v>
      </c>
      <c r="D94" s="39">
        <f t="shared" si="2"/>
        <v>134586</v>
      </c>
      <c r="E94" s="8"/>
      <c r="F94" s="74">
        <v>151518</v>
      </c>
      <c r="G94" s="43">
        <v>0.3</v>
      </c>
      <c r="H94" s="40">
        <f t="shared" si="3"/>
        <v>3.6091356673960613</v>
      </c>
      <c r="I94" s="35"/>
      <c r="J94" s="8"/>
      <c r="K94" s="30"/>
      <c r="M94" s="9"/>
    </row>
    <row r="95" spans="1:14" x14ac:dyDescent="0.2">
      <c r="A95" s="19">
        <v>29465</v>
      </c>
      <c r="B95" s="42">
        <v>36137</v>
      </c>
      <c r="C95" s="42">
        <v>35915</v>
      </c>
      <c r="D95" s="39">
        <f t="shared" si="2"/>
        <v>138899</v>
      </c>
      <c r="E95" s="8"/>
      <c r="F95" s="74">
        <v>152321</v>
      </c>
      <c r="G95" s="43">
        <v>0.5</v>
      </c>
      <c r="H95" s="40">
        <f>(F95-F91)/F91*100</f>
        <v>3.1964119970461309</v>
      </c>
      <c r="I95" s="35"/>
      <c r="J95" s="8"/>
      <c r="K95" s="30"/>
      <c r="M95" s="9"/>
    </row>
    <row r="96" spans="1:14" x14ac:dyDescent="0.2">
      <c r="A96" s="19">
        <v>29556</v>
      </c>
      <c r="B96" s="42">
        <v>37803</v>
      </c>
      <c r="C96" s="42">
        <v>41288</v>
      </c>
      <c r="D96" s="39">
        <f t="shared" si="2"/>
        <v>143819</v>
      </c>
      <c r="E96" s="8"/>
      <c r="F96" s="74">
        <v>154964</v>
      </c>
      <c r="G96" s="43">
        <v>1.7</v>
      </c>
      <c r="H96" s="40">
        <f t="shared" si="3"/>
        <v>2.9873262931235005</v>
      </c>
      <c r="I96" s="35"/>
      <c r="J96" s="8"/>
      <c r="K96" s="30"/>
      <c r="M96" s="9"/>
    </row>
    <row r="97" spans="1:13" x14ac:dyDescent="0.2">
      <c r="A97" s="19">
        <v>29646</v>
      </c>
      <c r="B97" s="42">
        <v>38554</v>
      </c>
      <c r="C97" s="42">
        <v>35886</v>
      </c>
      <c r="D97" s="39">
        <f t="shared" si="2"/>
        <v>147310</v>
      </c>
      <c r="E97" s="8"/>
      <c r="F97" s="74">
        <v>155547</v>
      </c>
      <c r="G97" s="43">
        <v>0.4</v>
      </c>
      <c r="H97" s="40">
        <f t="shared" si="3"/>
        <v>2.922649374710514</v>
      </c>
      <c r="I97" s="35"/>
      <c r="J97" s="8"/>
      <c r="K97" s="30"/>
      <c r="M97" s="9"/>
    </row>
    <row r="98" spans="1:13" x14ac:dyDescent="0.2">
      <c r="A98" s="19">
        <v>29738</v>
      </c>
      <c r="B98" s="42">
        <v>39984</v>
      </c>
      <c r="C98" s="42">
        <v>39240</v>
      </c>
      <c r="D98" s="39">
        <f t="shared" si="2"/>
        <v>152329</v>
      </c>
      <c r="E98" s="8"/>
      <c r="F98" s="74">
        <v>157951</v>
      </c>
      <c r="G98" s="43">
        <v>1.5</v>
      </c>
      <c r="H98" s="40">
        <f t="shared" si="3"/>
        <v>4.2457001808366002</v>
      </c>
      <c r="I98" s="35"/>
      <c r="J98" s="8"/>
      <c r="K98" s="30"/>
      <c r="M98" s="9"/>
    </row>
    <row r="99" spans="1:13" x14ac:dyDescent="0.2">
      <c r="A99" s="19">
        <v>29830</v>
      </c>
      <c r="B99" s="42">
        <v>42153</v>
      </c>
      <c r="C99" s="42">
        <v>41573</v>
      </c>
      <c r="D99" s="39">
        <f t="shared" si="2"/>
        <v>157987</v>
      </c>
      <c r="E99" s="8"/>
      <c r="F99" s="74">
        <v>161127</v>
      </c>
      <c r="G99" s="43">
        <v>2</v>
      </c>
      <c r="H99" s="40">
        <f t="shared" si="3"/>
        <v>5.7812120456141969</v>
      </c>
      <c r="I99" s="35"/>
      <c r="J99" s="8"/>
      <c r="K99" s="30"/>
      <c r="M99" s="9"/>
    </row>
    <row r="100" spans="1:13" x14ac:dyDescent="0.2">
      <c r="A100" s="19">
        <v>29921</v>
      </c>
      <c r="B100" s="42">
        <v>43359</v>
      </c>
      <c r="C100" s="42">
        <v>47917</v>
      </c>
      <c r="D100" s="39">
        <f t="shared" si="2"/>
        <v>164616</v>
      </c>
      <c r="E100" s="8"/>
      <c r="F100" s="74">
        <v>160501</v>
      </c>
      <c r="G100" s="43">
        <v>-0.4</v>
      </c>
      <c r="H100" s="40">
        <f t="shared" si="3"/>
        <v>3.5730879430061173</v>
      </c>
      <c r="I100" s="35"/>
      <c r="J100" s="8"/>
      <c r="K100" s="30"/>
      <c r="M100" s="9"/>
    </row>
    <row r="101" spans="1:13" x14ac:dyDescent="0.2">
      <c r="A101" s="19">
        <v>30011</v>
      </c>
      <c r="B101" s="42">
        <v>44276</v>
      </c>
      <c r="C101" s="42">
        <v>41248</v>
      </c>
      <c r="D101" s="39">
        <f t="shared" si="2"/>
        <v>169978</v>
      </c>
      <c r="E101" s="8"/>
      <c r="F101" s="74">
        <v>159179</v>
      </c>
      <c r="G101" s="43">
        <v>-0.8</v>
      </c>
      <c r="H101" s="40">
        <f t="shared" si="3"/>
        <v>2.334985567063331</v>
      </c>
      <c r="I101" s="35"/>
      <c r="J101" s="8"/>
      <c r="K101" s="30"/>
      <c r="M101" s="9"/>
    </row>
    <row r="102" spans="1:13" x14ac:dyDescent="0.2">
      <c r="A102" s="19">
        <v>30103</v>
      </c>
      <c r="B102" s="42">
        <v>45971</v>
      </c>
      <c r="C102" s="42">
        <v>45085</v>
      </c>
      <c r="D102" s="39">
        <f t="shared" si="2"/>
        <v>175823</v>
      </c>
      <c r="E102" s="8"/>
      <c r="F102" s="74">
        <v>160614</v>
      </c>
      <c r="G102" s="43">
        <v>0.9</v>
      </c>
      <c r="H102" s="40">
        <f t="shared" si="3"/>
        <v>1.685965900817342</v>
      </c>
      <c r="I102" s="35"/>
      <c r="J102" s="8"/>
      <c r="K102" s="30"/>
      <c r="M102" s="9"/>
    </row>
    <row r="103" spans="1:13" x14ac:dyDescent="0.2">
      <c r="A103" s="19">
        <v>30195</v>
      </c>
      <c r="B103" s="42">
        <v>46536</v>
      </c>
      <c r="C103" s="42">
        <v>46081</v>
      </c>
      <c r="D103" s="39">
        <f t="shared" si="2"/>
        <v>180331</v>
      </c>
      <c r="E103" s="8"/>
      <c r="F103" s="74">
        <v>159534</v>
      </c>
      <c r="G103" s="43">
        <v>-0.7</v>
      </c>
      <c r="H103" s="40">
        <f t="shared" si="3"/>
        <v>-0.98866111824833824</v>
      </c>
      <c r="I103" s="35"/>
      <c r="J103" s="8"/>
      <c r="K103" s="30"/>
      <c r="M103" s="9"/>
    </row>
    <row r="104" spans="1:13" x14ac:dyDescent="0.2">
      <c r="A104" s="19">
        <v>30286</v>
      </c>
      <c r="B104" s="42">
        <v>47281</v>
      </c>
      <c r="C104" s="42">
        <v>51415</v>
      </c>
      <c r="D104" s="39">
        <f t="shared" si="2"/>
        <v>183829</v>
      </c>
      <c r="E104" s="8"/>
      <c r="F104" s="74">
        <v>157026</v>
      </c>
      <c r="G104" s="43">
        <v>-1.6</v>
      </c>
      <c r="H104" s="40">
        <f t="shared" si="3"/>
        <v>-2.1650955445760465</v>
      </c>
      <c r="I104" s="35"/>
      <c r="J104" s="8"/>
      <c r="K104" s="30"/>
      <c r="M104" s="9"/>
    </row>
    <row r="105" spans="1:13" x14ac:dyDescent="0.2">
      <c r="A105" s="19">
        <v>30376</v>
      </c>
      <c r="B105" s="42">
        <v>47677</v>
      </c>
      <c r="C105" s="42">
        <v>44387</v>
      </c>
      <c r="D105" s="39">
        <f t="shared" si="2"/>
        <v>186968</v>
      </c>
      <c r="E105" s="8"/>
      <c r="F105" s="74">
        <v>155440</v>
      </c>
      <c r="G105" s="43">
        <v>-1</v>
      </c>
      <c r="H105" s="40">
        <f t="shared" si="3"/>
        <v>-2.3489279364740323</v>
      </c>
      <c r="I105" s="35"/>
      <c r="J105" s="8"/>
      <c r="K105" s="30"/>
      <c r="M105" s="9"/>
    </row>
    <row r="106" spans="1:13" x14ac:dyDescent="0.2">
      <c r="A106" s="19">
        <v>30468</v>
      </c>
      <c r="B106" s="42">
        <v>48219</v>
      </c>
      <c r="C106" s="42">
        <v>47491</v>
      </c>
      <c r="D106" s="39">
        <f t="shared" si="2"/>
        <v>189374</v>
      </c>
      <c r="E106" s="8"/>
      <c r="F106" s="74">
        <v>155154</v>
      </c>
      <c r="G106" s="43">
        <v>-0.2</v>
      </c>
      <c r="H106" s="40">
        <f t="shared" si="3"/>
        <v>-3.3994545929993651</v>
      </c>
      <c r="I106" s="35"/>
      <c r="J106" s="8"/>
      <c r="K106" s="30"/>
      <c r="M106" s="9"/>
    </row>
    <row r="107" spans="1:13" x14ac:dyDescent="0.2">
      <c r="A107" s="19">
        <v>30560</v>
      </c>
      <c r="B107" s="42">
        <v>51004</v>
      </c>
      <c r="C107" s="42">
        <v>49762</v>
      </c>
      <c r="D107" s="39">
        <f t="shared" si="2"/>
        <v>193055</v>
      </c>
      <c r="E107" s="8"/>
      <c r="F107" s="74">
        <v>159480</v>
      </c>
      <c r="G107" s="43">
        <v>2.8</v>
      </c>
      <c r="H107" s="40">
        <f t="shared" si="3"/>
        <v>-3.3848584000902626E-2</v>
      </c>
      <c r="I107" s="35"/>
      <c r="J107" s="8"/>
      <c r="K107" s="30"/>
      <c r="M107" s="9"/>
    </row>
    <row r="108" spans="1:13" x14ac:dyDescent="0.2">
      <c r="A108" s="19">
        <v>30651</v>
      </c>
      <c r="B108" s="42">
        <v>52407</v>
      </c>
      <c r="C108" s="42">
        <v>57479</v>
      </c>
      <c r="D108" s="39">
        <f t="shared" si="2"/>
        <v>199119</v>
      </c>
      <c r="E108" s="8"/>
      <c r="F108" s="74">
        <v>162156</v>
      </c>
      <c r="G108" s="43">
        <v>1.7</v>
      </c>
      <c r="H108" s="40">
        <f t="shared" si="3"/>
        <v>3.2669748958771159</v>
      </c>
      <c r="I108" s="35"/>
      <c r="J108" s="8"/>
      <c r="K108" s="30"/>
      <c r="M108" s="9"/>
    </row>
    <row r="109" spans="1:13" x14ac:dyDescent="0.2">
      <c r="A109" s="19">
        <v>30742</v>
      </c>
      <c r="B109" s="42">
        <v>54589</v>
      </c>
      <c r="C109" s="42">
        <v>51684</v>
      </c>
      <c r="D109" s="39">
        <f t="shared" si="2"/>
        <v>206416</v>
      </c>
      <c r="E109" s="8"/>
      <c r="F109" s="74">
        <v>166224</v>
      </c>
      <c r="G109" s="43">
        <v>2.5</v>
      </c>
      <c r="H109" s="40">
        <f t="shared" si="3"/>
        <v>6.9377251672671125</v>
      </c>
      <c r="I109" s="35"/>
      <c r="J109" s="8"/>
      <c r="K109" s="30"/>
      <c r="M109" s="9"/>
    </row>
    <row r="110" spans="1:13" x14ac:dyDescent="0.2">
      <c r="A110" s="19">
        <v>30834</v>
      </c>
      <c r="B110" s="42">
        <v>55769</v>
      </c>
      <c r="C110" s="42">
        <v>54720</v>
      </c>
      <c r="D110" s="39">
        <f t="shared" si="2"/>
        <v>213645</v>
      </c>
      <c r="E110" s="8"/>
      <c r="F110" s="74">
        <v>168090</v>
      </c>
      <c r="G110" s="43">
        <v>1.1000000000000001</v>
      </c>
      <c r="H110" s="40">
        <f t="shared" si="3"/>
        <v>8.3375227193626973</v>
      </c>
      <c r="I110" s="35"/>
      <c r="J110" s="8"/>
      <c r="K110" s="30"/>
      <c r="M110" s="9"/>
    </row>
    <row r="111" spans="1:13" x14ac:dyDescent="0.2">
      <c r="A111" s="19">
        <v>30926</v>
      </c>
      <c r="B111" s="42">
        <v>56448</v>
      </c>
      <c r="C111" s="42">
        <v>55573</v>
      </c>
      <c r="D111" s="39">
        <f t="shared" si="2"/>
        <v>219456</v>
      </c>
      <c r="E111" s="8"/>
      <c r="F111" s="74">
        <v>169516</v>
      </c>
      <c r="G111" s="43">
        <v>0.8</v>
      </c>
      <c r="H111" s="40">
        <f t="shared" si="3"/>
        <v>6.2929520943064965</v>
      </c>
      <c r="I111" s="35"/>
      <c r="J111" s="8"/>
      <c r="K111" s="30"/>
      <c r="M111" s="9"/>
    </row>
    <row r="112" spans="1:13" x14ac:dyDescent="0.2">
      <c r="A112" s="19">
        <v>31017</v>
      </c>
      <c r="B112" s="42">
        <v>57391</v>
      </c>
      <c r="C112" s="42">
        <v>62778</v>
      </c>
      <c r="D112" s="39">
        <f t="shared" si="2"/>
        <v>224755</v>
      </c>
      <c r="E112" s="8"/>
      <c r="F112" s="74">
        <v>170706</v>
      </c>
      <c r="G112" s="43">
        <v>0.7</v>
      </c>
      <c r="H112" s="40">
        <f t="shared" si="3"/>
        <v>5.2727003626137794</v>
      </c>
      <c r="I112" s="35"/>
      <c r="J112" s="8"/>
      <c r="K112" s="30"/>
      <c r="M112" s="9"/>
    </row>
    <row r="113" spans="1:13" x14ac:dyDescent="0.2">
      <c r="A113" s="19">
        <v>31107</v>
      </c>
      <c r="B113" s="42">
        <v>59543</v>
      </c>
      <c r="C113" s="42">
        <v>56100</v>
      </c>
      <c r="D113" s="39">
        <f t="shared" si="2"/>
        <v>229171</v>
      </c>
      <c r="E113" s="8"/>
      <c r="F113" s="74">
        <v>173175</v>
      </c>
      <c r="G113" s="43">
        <v>1.4</v>
      </c>
      <c r="H113" s="40">
        <f t="shared" si="3"/>
        <v>4.1817066127634996</v>
      </c>
      <c r="I113" s="35"/>
      <c r="J113" s="8"/>
      <c r="K113" s="30"/>
      <c r="M113" s="9"/>
    </row>
    <row r="114" spans="1:13" x14ac:dyDescent="0.2">
      <c r="A114" s="19">
        <v>31199</v>
      </c>
      <c r="B114" s="42">
        <v>61863</v>
      </c>
      <c r="C114" s="42">
        <v>60824</v>
      </c>
      <c r="D114" s="39">
        <f t="shared" si="2"/>
        <v>235275</v>
      </c>
      <c r="E114" s="8"/>
      <c r="F114" s="74">
        <v>177005</v>
      </c>
      <c r="G114" s="43">
        <v>2.2000000000000002</v>
      </c>
      <c r="H114" s="40">
        <f t="shared" si="3"/>
        <v>5.3037063477898743</v>
      </c>
      <c r="I114" s="35"/>
      <c r="J114" s="8"/>
      <c r="K114" s="30"/>
      <c r="M114" s="9"/>
    </row>
    <row r="115" spans="1:13" x14ac:dyDescent="0.2">
      <c r="A115" s="19">
        <v>31291</v>
      </c>
      <c r="B115" s="42">
        <v>63322</v>
      </c>
      <c r="C115" s="42">
        <v>62784</v>
      </c>
      <c r="D115" s="39">
        <f t="shared" si="2"/>
        <v>242486</v>
      </c>
      <c r="E115" s="8"/>
      <c r="F115" s="74">
        <v>179397</v>
      </c>
      <c r="G115" s="43">
        <v>1.4</v>
      </c>
      <c r="H115" s="40">
        <f t="shared" si="3"/>
        <v>5.8289482998655</v>
      </c>
      <c r="I115" s="35"/>
      <c r="J115" s="8"/>
      <c r="K115" s="30"/>
      <c r="M115" s="9"/>
    </row>
    <row r="116" spans="1:13" x14ac:dyDescent="0.2">
      <c r="A116" s="19">
        <v>31382</v>
      </c>
      <c r="B116" s="42">
        <v>64572</v>
      </c>
      <c r="C116" s="42">
        <v>69715</v>
      </c>
      <c r="D116" s="39">
        <f t="shared" si="2"/>
        <v>249423</v>
      </c>
      <c r="E116" s="8"/>
      <c r="F116" s="74">
        <v>178956</v>
      </c>
      <c r="G116" s="43">
        <v>-0.2</v>
      </c>
      <c r="H116" s="40">
        <f t="shared" si="3"/>
        <v>4.8328705493655759</v>
      </c>
      <c r="I116" s="35"/>
      <c r="J116" s="8"/>
      <c r="K116" s="30"/>
      <c r="M116" s="9"/>
    </row>
    <row r="117" spans="1:13" x14ac:dyDescent="0.2">
      <c r="A117" s="19">
        <v>31472</v>
      </c>
      <c r="B117" s="42">
        <v>65783</v>
      </c>
      <c r="C117" s="42">
        <v>62303</v>
      </c>
      <c r="D117" s="39">
        <f t="shared" si="2"/>
        <v>255626</v>
      </c>
      <c r="E117" s="8"/>
      <c r="F117" s="74">
        <v>180099</v>
      </c>
      <c r="G117" s="43">
        <v>0.6</v>
      </c>
      <c r="H117" s="40">
        <f t="shared" si="3"/>
        <v>3.9982676483326118</v>
      </c>
      <c r="I117" s="35"/>
      <c r="J117" s="8"/>
      <c r="K117" s="30"/>
      <c r="M117" s="9"/>
    </row>
    <row r="118" spans="1:13" x14ac:dyDescent="0.2">
      <c r="A118" s="19">
        <v>31564</v>
      </c>
      <c r="B118" s="42">
        <v>66961</v>
      </c>
      <c r="C118" s="42">
        <v>65756</v>
      </c>
      <c r="D118" s="39">
        <f t="shared" si="2"/>
        <v>260558</v>
      </c>
      <c r="E118" s="8"/>
      <c r="F118" s="74">
        <v>179779</v>
      </c>
      <c r="G118" s="43">
        <v>-0.2</v>
      </c>
      <c r="H118" s="40">
        <f t="shared" si="3"/>
        <v>1.5671873675884862</v>
      </c>
      <c r="I118" s="35"/>
      <c r="J118" s="8"/>
      <c r="K118" s="30"/>
      <c r="M118" s="9"/>
    </row>
    <row r="119" spans="1:13" x14ac:dyDescent="0.2">
      <c r="A119" s="19">
        <v>31656</v>
      </c>
      <c r="B119" s="42">
        <v>68204</v>
      </c>
      <c r="C119" s="42">
        <v>67811</v>
      </c>
      <c r="D119" s="39">
        <f t="shared" si="2"/>
        <v>265585</v>
      </c>
      <c r="E119" s="8"/>
      <c r="F119" s="74">
        <v>180286</v>
      </c>
      <c r="G119" s="43">
        <v>0.3</v>
      </c>
      <c r="H119" s="40">
        <f t="shared" si="3"/>
        <v>0.49554897796507186</v>
      </c>
      <c r="I119" s="35"/>
      <c r="J119" s="8"/>
      <c r="K119" s="30"/>
      <c r="M119" s="9"/>
    </row>
    <row r="120" spans="1:13" x14ac:dyDescent="0.2">
      <c r="A120" s="19">
        <v>31747</v>
      </c>
      <c r="B120" s="42">
        <v>70498</v>
      </c>
      <c r="C120" s="42">
        <v>75541</v>
      </c>
      <c r="D120" s="39">
        <f t="shared" si="2"/>
        <v>271411</v>
      </c>
      <c r="E120" s="8"/>
      <c r="F120" s="74">
        <v>183275</v>
      </c>
      <c r="G120" s="43">
        <v>1.7</v>
      </c>
      <c r="H120" s="40">
        <f t="shared" si="3"/>
        <v>2.413442410424909</v>
      </c>
      <c r="I120" s="35"/>
      <c r="J120" s="8"/>
      <c r="K120" s="30"/>
      <c r="M120" s="9"/>
    </row>
    <row r="121" spans="1:13" x14ac:dyDescent="0.2">
      <c r="A121" s="19">
        <v>31837</v>
      </c>
      <c r="B121" s="42">
        <v>72264</v>
      </c>
      <c r="C121" s="42">
        <v>68751</v>
      </c>
      <c r="D121" s="39">
        <f t="shared" si="2"/>
        <v>277859</v>
      </c>
      <c r="E121" s="8"/>
      <c r="F121" s="74">
        <v>185026</v>
      </c>
      <c r="G121" s="43">
        <v>1</v>
      </c>
      <c r="H121" s="40">
        <f t="shared" si="3"/>
        <v>2.7357175775545675</v>
      </c>
      <c r="I121" s="35"/>
      <c r="J121" s="8"/>
      <c r="K121" s="30"/>
      <c r="M121" s="9"/>
    </row>
    <row r="122" spans="1:13" x14ac:dyDescent="0.2">
      <c r="A122" s="19">
        <v>31929</v>
      </c>
      <c r="B122" s="42">
        <v>74982</v>
      </c>
      <c r="C122" s="42">
        <v>73951</v>
      </c>
      <c r="D122" s="39">
        <f t="shared" si="2"/>
        <v>286054</v>
      </c>
      <c r="E122" s="8"/>
      <c r="F122" s="74">
        <v>187936</v>
      </c>
      <c r="G122" s="43">
        <v>1.6</v>
      </c>
      <c r="H122" s="40">
        <f t="shared" si="3"/>
        <v>4.5372373859015793</v>
      </c>
      <c r="I122" s="35"/>
      <c r="J122" s="8"/>
      <c r="K122" s="30"/>
      <c r="M122" s="9"/>
    </row>
    <row r="123" spans="1:13" x14ac:dyDescent="0.2">
      <c r="A123" s="19">
        <v>32021</v>
      </c>
      <c r="B123" s="42">
        <v>77408</v>
      </c>
      <c r="C123" s="42">
        <v>77398</v>
      </c>
      <c r="D123" s="39">
        <f t="shared" si="2"/>
        <v>295641</v>
      </c>
      <c r="E123" s="8"/>
      <c r="F123" s="74">
        <v>191344</v>
      </c>
      <c r="G123" s="43">
        <v>1.8</v>
      </c>
      <c r="H123" s="40">
        <f t="shared" si="3"/>
        <v>6.1335877439179969</v>
      </c>
      <c r="I123" s="35"/>
      <c r="J123" s="8"/>
      <c r="K123" s="30"/>
      <c r="M123" s="9"/>
    </row>
    <row r="124" spans="1:13" x14ac:dyDescent="0.2">
      <c r="A124" s="19">
        <v>32112</v>
      </c>
      <c r="B124" s="42">
        <v>79739</v>
      </c>
      <c r="C124" s="42">
        <v>85225</v>
      </c>
      <c r="D124" s="39">
        <f t="shared" si="2"/>
        <v>305325</v>
      </c>
      <c r="E124" s="8"/>
      <c r="F124" s="74">
        <v>195226</v>
      </c>
      <c r="G124" s="43">
        <v>2</v>
      </c>
      <c r="H124" s="40">
        <f t="shared" si="3"/>
        <v>6.5208020733869869</v>
      </c>
      <c r="I124" s="35"/>
      <c r="J124" s="8"/>
      <c r="K124" s="30"/>
      <c r="M124" s="9"/>
    </row>
    <row r="125" spans="1:13" x14ac:dyDescent="0.2">
      <c r="A125" s="19">
        <v>32203</v>
      </c>
      <c r="B125" s="42">
        <v>82625</v>
      </c>
      <c r="C125" s="42">
        <v>78487</v>
      </c>
      <c r="D125" s="39">
        <f t="shared" si="2"/>
        <v>315061</v>
      </c>
      <c r="E125" s="8"/>
      <c r="F125" s="74">
        <v>196055</v>
      </c>
      <c r="G125" s="43">
        <v>0.4</v>
      </c>
      <c r="H125" s="40">
        <f t="shared" si="3"/>
        <v>5.9607838898316992</v>
      </c>
      <c r="I125" s="35"/>
      <c r="J125" s="8"/>
      <c r="K125" s="30"/>
      <c r="M125" s="9"/>
    </row>
    <row r="126" spans="1:13" x14ac:dyDescent="0.2">
      <c r="A126" s="19">
        <v>32295</v>
      </c>
      <c r="B126" s="42">
        <v>84661</v>
      </c>
      <c r="C126" s="42">
        <v>83162</v>
      </c>
      <c r="D126" s="39">
        <f t="shared" si="2"/>
        <v>324272</v>
      </c>
      <c r="E126" s="8"/>
      <c r="F126" s="74">
        <v>196196</v>
      </c>
      <c r="G126" s="43">
        <v>0.1</v>
      </c>
      <c r="H126" s="40">
        <f t="shared" si="3"/>
        <v>4.3951132300357569</v>
      </c>
      <c r="I126" s="35"/>
      <c r="J126" s="8"/>
      <c r="K126" s="30"/>
      <c r="M126" s="9"/>
    </row>
    <row r="127" spans="1:13" x14ac:dyDescent="0.2">
      <c r="A127" s="19">
        <v>32387</v>
      </c>
      <c r="B127" s="42">
        <v>87690</v>
      </c>
      <c r="C127" s="42">
        <v>87237</v>
      </c>
      <c r="D127" s="39">
        <f t="shared" si="2"/>
        <v>334111</v>
      </c>
      <c r="E127" s="8"/>
      <c r="F127" s="74">
        <v>197798</v>
      </c>
      <c r="G127" s="43">
        <v>0.8</v>
      </c>
      <c r="H127" s="40">
        <f t="shared" si="3"/>
        <v>3.3729826908604399</v>
      </c>
      <c r="I127" s="35"/>
      <c r="J127" s="8"/>
      <c r="K127" s="30"/>
      <c r="M127" s="9"/>
    </row>
    <row r="128" spans="1:13" x14ac:dyDescent="0.2">
      <c r="A128" s="19">
        <v>32478</v>
      </c>
      <c r="B128" s="42">
        <v>90522</v>
      </c>
      <c r="C128" s="42">
        <v>96537</v>
      </c>
      <c r="D128" s="39">
        <f t="shared" si="2"/>
        <v>345423</v>
      </c>
      <c r="E128" s="8"/>
      <c r="F128" s="74">
        <v>200926</v>
      </c>
      <c r="G128" s="43">
        <v>1.6</v>
      </c>
      <c r="H128" s="40">
        <f t="shared" si="3"/>
        <v>2.9196930736684665</v>
      </c>
      <c r="I128" s="35"/>
      <c r="J128" s="8"/>
      <c r="K128" s="30"/>
      <c r="M128" s="9"/>
    </row>
    <row r="129" spans="1:13" x14ac:dyDescent="0.2">
      <c r="A129" s="19">
        <v>32568</v>
      </c>
      <c r="B129" s="42">
        <v>93196</v>
      </c>
      <c r="C129" s="42">
        <v>89010</v>
      </c>
      <c r="D129" s="39">
        <f t="shared" si="2"/>
        <v>355946</v>
      </c>
      <c r="E129" s="8"/>
      <c r="F129" s="74">
        <v>202965</v>
      </c>
      <c r="G129" s="43">
        <v>1</v>
      </c>
      <c r="H129" s="40">
        <f t="shared" si="3"/>
        <v>3.5245211802810434</v>
      </c>
      <c r="I129" s="35"/>
      <c r="J129" s="8"/>
      <c r="K129" s="30"/>
      <c r="M129" s="9"/>
    </row>
    <row r="130" spans="1:13" x14ac:dyDescent="0.2">
      <c r="A130" s="19">
        <v>32660</v>
      </c>
      <c r="B130" s="42">
        <v>96743</v>
      </c>
      <c r="C130" s="42">
        <v>95183</v>
      </c>
      <c r="D130" s="39">
        <f t="shared" si="2"/>
        <v>367967</v>
      </c>
      <c r="E130" s="8"/>
      <c r="F130" s="74">
        <v>207246</v>
      </c>
      <c r="G130" s="43">
        <v>2.1</v>
      </c>
      <c r="H130" s="40">
        <f t="shared" si="3"/>
        <v>5.6321229790617542</v>
      </c>
      <c r="I130" s="35"/>
      <c r="J130" s="8"/>
      <c r="K130" s="30"/>
      <c r="M130" s="9"/>
    </row>
    <row r="131" spans="1:13" x14ac:dyDescent="0.2">
      <c r="A131" s="19">
        <v>32752</v>
      </c>
      <c r="B131" s="42">
        <v>98583</v>
      </c>
      <c r="C131" s="42">
        <v>98188</v>
      </c>
      <c r="D131" s="39">
        <f t="shared" si="2"/>
        <v>378918</v>
      </c>
      <c r="E131" s="8"/>
      <c r="F131" s="74">
        <v>208991</v>
      </c>
      <c r="G131" s="43">
        <v>0.8</v>
      </c>
      <c r="H131" s="40">
        <f t="shared" si="3"/>
        <v>5.6588034257171458</v>
      </c>
      <c r="I131" s="35"/>
      <c r="J131" s="8"/>
      <c r="K131" s="30"/>
      <c r="M131" s="9"/>
    </row>
    <row r="132" spans="1:13" x14ac:dyDescent="0.2">
      <c r="A132" s="19">
        <v>32843</v>
      </c>
      <c r="B132" s="42">
        <v>100323</v>
      </c>
      <c r="C132" s="42">
        <v>106203</v>
      </c>
      <c r="D132" s="39">
        <f t="shared" si="2"/>
        <v>388584</v>
      </c>
      <c r="E132" s="8"/>
      <c r="F132" s="74">
        <v>208427</v>
      </c>
      <c r="G132" s="43">
        <v>-0.3</v>
      </c>
      <c r="H132" s="40">
        <f t="shared" si="3"/>
        <v>3.7332152135612118</v>
      </c>
      <c r="I132" s="35"/>
      <c r="J132" s="8"/>
      <c r="K132" s="30"/>
      <c r="M132" s="9"/>
    </row>
    <row r="133" spans="1:13" x14ac:dyDescent="0.2">
      <c r="A133" s="19">
        <v>32933</v>
      </c>
      <c r="B133" s="42">
        <v>102170</v>
      </c>
      <c r="C133" s="42">
        <v>97777</v>
      </c>
      <c r="D133" s="39">
        <f t="shared" si="2"/>
        <v>397351</v>
      </c>
      <c r="E133" s="8"/>
      <c r="F133" s="74">
        <v>210082</v>
      </c>
      <c r="G133" s="43">
        <v>0.8</v>
      </c>
      <c r="H133" s="40">
        <f t="shared" si="3"/>
        <v>3.5065159017564609</v>
      </c>
      <c r="I133" s="35"/>
      <c r="J133" s="8"/>
      <c r="K133" s="30"/>
      <c r="M133" s="9"/>
    </row>
    <row r="134" spans="1:13" x14ac:dyDescent="0.2">
      <c r="A134" s="19">
        <v>33025</v>
      </c>
      <c r="B134" s="42">
        <v>104110</v>
      </c>
      <c r="C134" s="42">
        <v>102207</v>
      </c>
      <c r="D134" s="39">
        <f t="shared" si="2"/>
        <v>404375</v>
      </c>
      <c r="E134" s="8"/>
      <c r="F134" s="74">
        <v>210347</v>
      </c>
      <c r="G134" s="43">
        <v>0.1</v>
      </c>
      <c r="H134" s="40">
        <f t="shared" si="3"/>
        <v>1.4962894338129564</v>
      </c>
      <c r="I134" s="35"/>
      <c r="J134" s="8"/>
      <c r="K134" s="30"/>
      <c r="M134" s="9"/>
    </row>
    <row r="135" spans="1:13" x14ac:dyDescent="0.2">
      <c r="A135" s="19">
        <v>33117</v>
      </c>
      <c r="B135" s="42">
        <v>103487</v>
      </c>
      <c r="C135" s="42">
        <v>103172</v>
      </c>
      <c r="D135" s="39">
        <f t="shared" si="2"/>
        <v>409359</v>
      </c>
      <c r="E135" s="8"/>
      <c r="F135" s="74">
        <v>209146</v>
      </c>
      <c r="G135" s="43">
        <v>-0.6</v>
      </c>
      <c r="H135" s="40">
        <f t="shared" si="3"/>
        <v>7.4165873171571972E-2</v>
      </c>
      <c r="I135" s="35"/>
      <c r="J135" s="8"/>
      <c r="K135" s="30"/>
      <c r="M135" s="9"/>
    </row>
    <row r="136" spans="1:13" x14ac:dyDescent="0.2">
      <c r="A136" s="19">
        <v>33208</v>
      </c>
      <c r="B136" s="42">
        <v>104753</v>
      </c>
      <c r="C136" s="42">
        <v>110155</v>
      </c>
      <c r="D136" s="39">
        <f t="shared" si="2"/>
        <v>413311</v>
      </c>
      <c r="E136" s="8"/>
      <c r="F136" s="74">
        <v>210386</v>
      </c>
      <c r="G136" s="43">
        <v>0.6</v>
      </c>
      <c r="H136" s="40">
        <f t="shared" si="3"/>
        <v>0.93989742211901517</v>
      </c>
      <c r="I136" s="35"/>
      <c r="J136" s="8"/>
      <c r="K136" s="30"/>
      <c r="M136" s="9"/>
    </row>
    <row r="137" spans="1:13" x14ac:dyDescent="0.2">
      <c r="A137" s="19">
        <v>33298</v>
      </c>
      <c r="B137" s="42">
        <v>103336</v>
      </c>
      <c r="C137" s="42">
        <v>99426</v>
      </c>
      <c r="D137" s="39">
        <f t="shared" si="2"/>
        <v>414960</v>
      </c>
      <c r="E137" s="8"/>
      <c r="F137" s="74">
        <v>207669</v>
      </c>
      <c r="G137" s="43">
        <v>-1.3</v>
      </c>
      <c r="H137" s="40">
        <f t="shared" si="3"/>
        <v>-1.1485991184394666</v>
      </c>
      <c r="I137" s="35"/>
      <c r="J137" s="8"/>
      <c r="K137" s="30"/>
      <c r="M137" s="9"/>
    </row>
    <row r="138" spans="1:13" x14ac:dyDescent="0.2">
      <c r="A138" s="19">
        <v>33390</v>
      </c>
      <c r="B138" s="42">
        <v>103415</v>
      </c>
      <c r="C138" s="42">
        <v>102268</v>
      </c>
      <c r="D138" s="39">
        <f t="shared" si="2"/>
        <v>415021</v>
      </c>
      <c r="E138" s="8"/>
      <c r="F138" s="74">
        <v>207328</v>
      </c>
      <c r="G138" s="43">
        <v>-0.2</v>
      </c>
      <c r="H138" s="40">
        <f t="shared" si="3"/>
        <v>-1.4352474720343054</v>
      </c>
      <c r="I138" s="35"/>
      <c r="J138" s="8"/>
      <c r="K138" s="30"/>
      <c r="M138" s="9"/>
    </row>
    <row r="139" spans="1:13" x14ac:dyDescent="0.2">
      <c r="A139" s="19">
        <v>33482</v>
      </c>
      <c r="B139" s="42">
        <v>104211</v>
      </c>
      <c r="C139" s="42">
        <v>103927</v>
      </c>
      <c r="D139" s="39">
        <f t="shared" si="2"/>
        <v>415776</v>
      </c>
      <c r="E139" s="8"/>
      <c r="F139" s="74">
        <v>208230</v>
      </c>
      <c r="G139" s="43">
        <v>0.4</v>
      </c>
      <c r="H139" s="40">
        <f t="shared" si="3"/>
        <v>-0.43797156053665859</v>
      </c>
      <c r="I139" s="35"/>
      <c r="J139" s="8"/>
      <c r="K139" s="30"/>
      <c r="M139" s="9"/>
    </row>
    <row r="140" spans="1:13" x14ac:dyDescent="0.2">
      <c r="A140" s="19">
        <v>33573</v>
      </c>
      <c r="B140" s="42">
        <v>105199</v>
      </c>
      <c r="C140" s="42">
        <v>110736</v>
      </c>
      <c r="D140" s="39">
        <f t="shared" si="2"/>
        <v>416357</v>
      </c>
      <c r="E140" s="8"/>
      <c r="F140" s="74">
        <v>208357</v>
      </c>
      <c r="G140" s="43">
        <v>0.1</v>
      </c>
      <c r="H140" s="40">
        <f t="shared" si="3"/>
        <v>-0.96441778445333814</v>
      </c>
      <c r="I140" s="35"/>
      <c r="J140" s="8"/>
      <c r="K140" s="30"/>
      <c r="M140" s="9"/>
    </row>
    <row r="141" spans="1:13" x14ac:dyDescent="0.2">
      <c r="A141" s="19">
        <v>33664</v>
      </c>
      <c r="B141" s="42">
        <v>106732</v>
      </c>
      <c r="C141" s="42">
        <v>102743</v>
      </c>
      <c r="D141" s="39">
        <f t="shared" si="2"/>
        <v>419674</v>
      </c>
      <c r="E141" s="8"/>
      <c r="F141" s="74">
        <v>209948</v>
      </c>
      <c r="G141" s="43">
        <v>0.8</v>
      </c>
      <c r="H141" s="40">
        <f t="shared" si="3"/>
        <v>1.0974194511458137</v>
      </c>
      <c r="I141" s="35"/>
      <c r="J141" s="8"/>
      <c r="K141" s="30"/>
      <c r="M141" s="9"/>
    </row>
    <row r="142" spans="1:13" x14ac:dyDescent="0.2">
      <c r="A142" s="19">
        <v>33756</v>
      </c>
      <c r="B142" s="42">
        <v>107126</v>
      </c>
      <c r="C142" s="42">
        <v>105583</v>
      </c>
      <c r="D142" s="39">
        <f t="shared" si="2"/>
        <v>422989</v>
      </c>
      <c r="E142" s="8"/>
      <c r="F142" s="74">
        <v>211452</v>
      </c>
      <c r="G142" s="43">
        <v>0.7</v>
      </c>
      <c r="H142" s="40">
        <f t="shared" si="3"/>
        <v>1.9891186911560426</v>
      </c>
      <c r="I142" s="35"/>
      <c r="J142" s="8"/>
      <c r="K142" s="30"/>
      <c r="M142" s="9"/>
    </row>
    <row r="143" spans="1:13" x14ac:dyDescent="0.2">
      <c r="A143" s="19">
        <v>33848</v>
      </c>
      <c r="B143" s="42">
        <v>108160</v>
      </c>
      <c r="C143" s="42">
        <v>107806</v>
      </c>
      <c r="D143" s="39">
        <f t="shared" ref="D143:D206" si="4">SUM(C140:C143)</f>
        <v>426868</v>
      </c>
      <c r="E143" s="8"/>
      <c r="F143" s="74">
        <v>213542</v>
      </c>
      <c r="G143" s="43">
        <v>1</v>
      </c>
      <c r="H143" s="40">
        <f t="shared" si="3"/>
        <v>2.5510253085530423</v>
      </c>
      <c r="I143" s="35"/>
      <c r="J143" s="8"/>
      <c r="K143" s="30"/>
      <c r="M143" s="9"/>
    </row>
    <row r="144" spans="1:13" x14ac:dyDescent="0.2">
      <c r="A144" s="19">
        <v>33939</v>
      </c>
      <c r="B144" s="42">
        <v>110325</v>
      </c>
      <c r="C144" s="42">
        <v>115908</v>
      </c>
      <c r="D144" s="39">
        <f t="shared" si="4"/>
        <v>432040</v>
      </c>
      <c r="E144" s="8"/>
      <c r="F144" s="74">
        <v>217962</v>
      </c>
      <c r="G144" s="43">
        <v>2.1</v>
      </c>
      <c r="H144" s="40">
        <f t="shared" ref="H144:H207" si="5">(F144-F140)/F140*100</f>
        <v>4.6098763180502695</v>
      </c>
      <c r="I144" s="35"/>
      <c r="J144" s="8"/>
      <c r="K144" s="30"/>
      <c r="M144" s="9"/>
    </row>
    <row r="145" spans="1:13" x14ac:dyDescent="0.2">
      <c r="A145" s="19">
        <v>34029</v>
      </c>
      <c r="B145" s="42">
        <v>112204</v>
      </c>
      <c r="C145" s="42">
        <v>108043</v>
      </c>
      <c r="D145" s="39">
        <f t="shared" si="4"/>
        <v>437340</v>
      </c>
      <c r="E145" s="8"/>
      <c r="F145" s="74">
        <v>219508</v>
      </c>
      <c r="G145" s="43">
        <v>0.7</v>
      </c>
      <c r="H145" s="40">
        <f t="shared" si="5"/>
        <v>4.5535084878160301</v>
      </c>
      <c r="I145" s="35"/>
      <c r="J145" s="8"/>
      <c r="K145" s="30"/>
      <c r="M145" s="9"/>
    </row>
    <row r="146" spans="1:13" x14ac:dyDescent="0.2">
      <c r="A146" s="19">
        <v>34121</v>
      </c>
      <c r="B146" s="42">
        <v>113325</v>
      </c>
      <c r="C146" s="42">
        <v>112219</v>
      </c>
      <c r="D146" s="39">
        <f t="shared" si="4"/>
        <v>443976</v>
      </c>
      <c r="E146" s="8"/>
      <c r="F146" s="74">
        <v>220789</v>
      </c>
      <c r="G146" s="43">
        <v>0.6</v>
      </c>
      <c r="H146" s="40">
        <f t="shared" si="5"/>
        <v>4.4156593458562705</v>
      </c>
      <c r="I146" s="35"/>
      <c r="J146" s="8"/>
      <c r="K146" s="30"/>
      <c r="M146" s="9"/>
    </row>
    <row r="147" spans="1:13" x14ac:dyDescent="0.2">
      <c r="A147" s="19">
        <v>34213</v>
      </c>
      <c r="B147" s="42">
        <v>113211</v>
      </c>
      <c r="C147" s="42">
        <v>112916</v>
      </c>
      <c r="D147" s="39">
        <f t="shared" si="4"/>
        <v>449086</v>
      </c>
      <c r="E147" s="8"/>
      <c r="F147" s="74">
        <v>221060</v>
      </c>
      <c r="G147" s="43">
        <v>0.1</v>
      </c>
      <c r="H147" s="40">
        <f t="shared" si="5"/>
        <v>3.5206188946436767</v>
      </c>
      <c r="I147" s="35"/>
      <c r="J147" s="8"/>
      <c r="K147" s="30"/>
      <c r="M147" s="9"/>
    </row>
    <row r="148" spans="1:13" x14ac:dyDescent="0.2">
      <c r="A148" s="19">
        <v>34304</v>
      </c>
      <c r="B148" s="42">
        <v>115604</v>
      </c>
      <c r="C148" s="42">
        <v>121786</v>
      </c>
      <c r="D148" s="39">
        <f t="shared" si="4"/>
        <v>454964</v>
      </c>
      <c r="E148" s="8"/>
      <c r="F148" s="74">
        <v>225120</v>
      </c>
      <c r="G148" s="43">
        <v>1.8</v>
      </c>
      <c r="H148" s="40">
        <f t="shared" si="5"/>
        <v>3.2840586891292975</v>
      </c>
      <c r="I148" s="35"/>
      <c r="J148" s="8"/>
      <c r="K148" s="30"/>
      <c r="M148" s="9"/>
    </row>
    <row r="149" spans="1:13" x14ac:dyDescent="0.2">
      <c r="A149" s="19">
        <v>34394</v>
      </c>
      <c r="B149" s="42">
        <v>117904</v>
      </c>
      <c r="C149" s="42">
        <v>113423</v>
      </c>
      <c r="D149" s="39">
        <f t="shared" si="4"/>
        <v>460344</v>
      </c>
      <c r="E149" s="8"/>
      <c r="F149" s="74">
        <v>228797</v>
      </c>
      <c r="G149" s="43">
        <v>1.6</v>
      </c>
      <c r="H149" s="40">
        <f t="shared" si="5"/>
        <v>4.2317364287406383</v>
      </c>
      <c r="I149" s="35"/>
      <c r="J149" s="8"/>
      <c r="K149" s="30"/>
      <c r="M149" s="9"/>
    </row>
    <row r="150" spans="1:13" x14ac:dyDescent="0.2">
      <c r="A150" s="19">
        <v>34486</v>
      </c>
      <c r="B150" s="42">
        <v>119461</v>
      </c>
      <c r="C150" s="42">
        <v>118246</v>
      </c>
      <c r="D150" s="39">
        <f t="shared" si="4"/>
        <v>466371</v>
      </c>
      <c r="E150" s="8"/>
      <c r="F150" s="74">
        <v>231539</v>
      </c>
      <c r="G150" s="43">
        <v>1.2</v>
      </c>
      <c r="H150" s="40">
        <f t="shared" si="5"/>
        <v>4.8689019833415612</v>
      </c>
      <c r="I150" s="35"/>
      <c r="J150" s="8"/>
      <c r="K150" s="30"/>
      <c r="M150" s="9"/>
    </row>
    <row r="151" spans="1:13" x14ac:dyDescent="0.2">
      <c r="A151" s="19">
        <v>34578</v>
      </c>
      <c r="B151" s="42">
        <v>122984</v>
      </c>
      <c r="C151" s="42">
        <v>121906</v>
      </c>
      <c r="D151" s="39">
        <f t="shared" si="4"/>
        <v>475361</v>
      </c>
      <c r="E151" s="8"/>
      <c r="F151" s="74">
        <v>233325</v>
      </c>
      <c r="G151" s="43">
        <v>0.8</v>
      </c>
      <c r="H151" s="40">
        <f t="shared" si="5"/>
        <v>5.548267438704424</v>
      </c>
      <c r="I151" s="35"/>
      <c r="J151" s="8"/>
      <c r="K151" s="30"/>
      <c r="M151" s="9"/>
    </row>
    <row r="152" spans="1:13" x14ac:dyDescent="0.2">
      <c r="A152" s="19">
        <v>34669</v>
      </c>
      <c r="B152" s="42">
        <v>122295</v>
      </c>
      <c r="C152" s="42">
        <v>128795</v>
      </c>
      <c r="D152" s="39">
        <f t="shared" si="4"/>
        <v>482370</v>
      </c>
      <c r="E152" s="8"/>
      <c r="F152" s="74">
        <v>235763</v>
      </c>
      <c r="G152" s="43">
        <v>1</v>
      </c>
      <c r="H152" s="40">
        <f t="shared" si="5"/>
        <v>4.7277007818052592</v>
      </c>
      <c r="I152" s="35"/>
      <c r="J152" s="8"/>
      <c r="K152" s="30"/>
      <c r="M152" s="9"/>
    </row>
    <row r="153" spans="1:13" x14ac:dyDescent="0.2">
      <c r="A153" s="19">
        <v>34759</v>
      </c>
      <c r="B153" s="42">
        <v>124515</v>
      </c>
      <c r="C153" s="42">
        <v>119743</v>
      </c>
      <c r="D153" s="39">
        <f t="shared" si="4"/>
        <v>488690</v>
      </c>
      <c r="E153" s="8"/>
      <c r="F153" s="74">
        <v>235857</v>
      </c>
      <c r="G153" s="43">
        <v>0</v>
      </c>
      <c r="H153" s="40">
        <f t="shared" si="5"/>
        <v>3.0857047950803551</v>
      </c>
      <c r="I153" s="35"/>
      <c r="J153" s="8"/>
      <c r="K153" s="30"/>
      <c r="M153" s="9"/>
    </row>
    <row r="154" spans="1:13" x14ac:dyDescent="0.2">
      <c r="A154" s="19">
        <v>34851</v>
      </c>
      <c r="B154" s="42">
        <v>126152</v>
      </c>
      <c r="C154" s="42">
        <v>125065</v>
      </c>
      <c r="D154" s="39">
        <f t="shared" si="4"/>
        <v>495509</v>
      </c>
      <c r="E154" s="8"/>
      <c r="F154" s="74">
        <v>236805</v>
      </c>
      <c r="G154" s="43">
        <v>0.4</v>
      </c>
      <c r="H154" s="40">
        <f t="shared" si="5"/>
        <v>2.2743468702896705</v>
      </c>
      <c r="I154" s="35"/>
      <c r="J154" s="8"/>
      <c r="K154" s="30"/>
      <c r="M154" s="9"/>
    </row>
    <row r="155" spans="1:13" x14ac:dyDescent="0.2">
      <c r="A155" s="19">
        <v>34943</v>
      </c>
      <c r="B155" s="42">
        <v>128839</v>
      </c>
      <c r="C155" s="42">
        <v>128061</v>
      </c>
      <c r="D155" s="39">
        <f t="shared" si="4"/>
        <v>501664</v>
      </c>
      <c r="E155" s="8"/>
      <c r="F155" s="74">
        <v>242148</v>
      </c>
      <c r="G155" s="43">
        <v>2.2999999999999998</v>
      </c>
      <c r="H155" s="40">
        <f t="shared" si="5"/>
        <v>3.7814207650273226</v>
      </c>
      <c r="I155" s="35"/>
      <c r="J155" s="8"/>
      <c r="K155" s="30"/>
      <c r="M155" s="9"/>
    </row>
    <row r="156" spans="1:13" x14ac:dyDescent="0.2">
      <c r="A156" s="19">
        <v>35034</v>
      </c>
      <c r="B156" s="42">
        <v>131397</v>
      </c>
      <c r="C156" s="42">
        <v>138911</v>
      </c>
      <c r="D156" s="39">
        <f t="shared" si="4"/>
        <v>511780</v>
      </c>
      <c r="E156" s="8"/>
      <c r="F156" s="74">
        <v>242085</v>
      </c>
      <c r="G156" s="43">
        <v>0</v>
      </c>
      <c r="H156" s="40">
        <f t="shared" si="5"/>
        <v>2.6815064280654726</v>
      </c>
      <c r="I156" s="35"/>
      <c r="J156" s="8"/>
      <c r="K156" s="30"/>
      <c r="M156" s="9"/>
    </row>
    <row r="157" spans="1:13" x14ac:dyDescent="0.2">
      <c r="A157" s="19">
        <v>35125</v>
      </c>
      <c r="B157" s="42">
        <v>133099</v>
      </c>
      <c r="C157" s="42">
        <v>128018</v>
      </c>
      <c r="D157" s="39">
        <f t="shared" si="4"/>
        <v>520055</v>
      </c>
      <c r="E157" s="8"/>
      <c r="F157" s="74">
        <v>246064</v>
      </c>
      <c r="G157" s="43">
        <v>1.6</v>
      </c>
      <c r="H157" s="40">
        <f t="shared" si="5"/>
        <v>4.3276222456827655</v>
      </c>
      <c r="I157" s="35"/>
      <c r="J157" s="8"/>
      <c r="K157" s="30"/>
      <c r="M157" s="9"/>
    </row>
    <row r="158" spans="1:13" x14ac:dyDescent="0.2">
      <c r="A158" s="19">
        <v>35217</v>
      </c>
      <c r="B158" s="42">
        <v>135180</v>
      </c>
      <c r="C158" s="42">
        <v>133646</v>
      </c>
      <c r="D158" s="39">
        <f t="shared" si="4"/>
        <v>528636</v>
      </c>
      <c r="E158" s="8"/>
      <c r="F158" s="74">
        <v>247753</v>
      </c>
      <c r="G158" s="43">
        <v>0.7</v>
      </c>
      <c r="H158" s="40">
        <f t="shared" si="5"/>
        <v>4.6232131922890138</v>
      </c>
      <c r="I158" s="35"/>
      <c r="J158" s="8"/>
      <c r="K158" s="30"/>
      <c r="M158" s="9"/>
    </row>
    <row r="159" spans="1:13" x14ac:dyDescent="0.2">
      <c r="A159" s="19">
        <v>35309</v>
      </c>
      <c r="B159" s="42">
        <v>135912</v>
      </c>
      <c r="C159" s="42">
        <v>135155</v>
      </c>
      <c r="D159" s="39">
        <f t="shared" si="4"/>
        <v>535730</v>
      </c>
      <c r="E159" s="8"/>
      <c r="F159" s="74">
        <v>249672</v>
      </c>
      <c r="G159" s="43">
        <v>0.8</v>
      </c>
      <c r="H159" s="40">
        <f t="shared" si="5"/>
        <v>3.1071906437385404</v>
      </c>
      <c r="I159" s="35"/>
      <c r="J159" s="8"/>
      <c r="K159" s="30"/>
      <c r="M159" s="9"/>
    </row>
    <row r="160" spans="1:13" x14ac:dyDescent="0.2">
      <c r="A160" s="19">
        <v>35400</v>
      </c>
      <c r="B160" s="42">
        <v>137857</v>
      </c>
      <c r="C160" s="42">
        <v>145944</v>
      </c>
      <c r="D160" s="39">
        <f t="shared" si="4"/>
        <v>542763</v>
      </c>
      <c r="E160" s="8"/>
      <c r="F160" s="74">
        <v>251978</v>
      </c>
      <c r="G160" s="43">
        <v>0.9</v>
      </c>
      <c r="H160" s="40">
        <f t="shared" si="5"/>
        <v>4.0865811595100894</v>
      </c>
      <c r="I160" s="35"/>
      <c r="J160" s="8"/>
      <c r="K160" s="30"/>
      <c r="M160" s="9"/>
    </row>
    <row r="161" spans="1:13" x14ac:dyDescent="0.2">
      <c r="A161" s="19">
        <v>35490</v>
      </c>
      <c r="B161" s="42">
        <v>139092</v>
      </c>
      <c r="C161" s="42">
        <v>133570</v>
      </c>
      <c r="D161" s="39">
        <f t="shared" si="4"/>
        <v>548315</v>
      </c>
      <c r="E161" s="8"/>
      <c r="F161" s="74">
        <v>253543</v>
      </c>
      <c r="G161" s="43">
        <v>0.6</v>
      </c>
      <c r="H161" s="40">
        <f t="shared" si="5"/>
        <v>3.0394531503998961</v>
      </c>
      <c r="I161" s="35"/>
      <c r="J161" s="8"/>
      <c r="K161" s="30"/>
      <c r="M161" s="9"/>
    </row>
    <row r="162" spans="1:13" x14ac:dyDescent="0.2">
      <c r="A162" s="19">
        <v>35582</v>
      </c>
      <c r="B162" s="42">
        <v>142619</v>
      </c>
      <c r="C162" s="42">
        <v>141588</v>
      </c>
      <c r="D162" s="39">
        <f t="shared" si="4"/>
        <v>556257</v>
      </c>
      <c r="E162" s="8"/>
      <c r="F162" s="74">
        <v>261081</v>
      </c>
      <c r="G162" s="43">
        <v>3</v>
      </c>
      <c r="H162" s="40">
        <f t="shared" si="5"/>
        <v>5.3795514080556037</v>
      </c>
      <c r="I162" s="35"/>
      <c r="J162" s="8"/>
      <c r="K162" s="30"/>
      <c r="M162" s="9"/>
    </row>
    <row r="163" spans="1:13" x14ac:dyDescent="0.2">
      <c r="A163" s="19">
        <v>35674</v>
      </c>
      <c r="B163" s="42">
        <v>143600</v>
      </c>
      <c r="C163" s="42">
        <v>143267</v>
      </c>
      <c r="D163" s="39">
        <f t="shared" si="4"/>
        <v>564369</v>
      </c>
      <c r="E163" s="8"/>
      <c r="F163" s="74">
        <v>261450</v>
      </c>
      <c r="G163" s="43">
        <v>0.1</v>
      </c>
      <c r="H163" s="40">
        <f t="shared" si="5"/>
        <v>4.7173892146496206</v>
      </c>
      <c r="I163" s="35"/>
      <c r="J163" s="8"/>
      <c r="K163" s="30"/>
      <c r="M163" s="9"/>
    </row>
    <row r="164" spans="1:13" x14ac:dyDescent="0.2">
      <c r="A164" s="19">
        <v>35765</v>
      </c>
      <c r="B164" s="42">
        <v>147418</v>
      </c>
      <c r="C164" s="42">
        <v>154643</v>
      </c>
      <c r="D164" s="39">
        <f t="shared" si="4"/>
        <v>573068</v>
      </c>
      <c r="E164" s="8"/>
      <c r="F164" s="74">
        <v>265231</v>
      </c>
      <c r="G164" s="43">
        <v>1.4</v>
      </c>
      <c r="H164" s="40">
        <f t="shared" si="5"/>
        <v>5.2595861543468088</v>
      </c>
      <c r="I164" s="35"/>
      <c r="J164" s="8"/>
      <c r="K164" s="30"/>
      <c r="M164" s="9"/>
    </row>
    <row r="165" spans="1:13" x14ac:dyDescent="0.2">
      <c r="A165" s="19">
        <v>35855</v>
      </c>
      <c r="B165" s="42">
        <v>148447</v>
      </c>
      <c r="C165" s="42">
        <v>142382</v>
      </c>
      <c r="D165" s="39">
        <f t="shared" si="4"/>
        <v>581880</v>
      </c>
      <c r="E165" s="8"/>
      <c r="F165" s="74">
        <v>267017</v>
      </c>
      <c r="G165" s="43">
        <v>0.7</v>
      </c>
      <c r="H165" s="40">
        <f t="shared" si="5"/>
        <v>5.3142859396630948</v>
      </c>
      <c r="I165" s="35"/>
      <c r="J165" s="8"/>
      <c r="K165" s="30"/>
      <c r="M165" s="9"/>
    </row>
    <row r="166" spans="1:13" x14ac:dyDescent="0.2">
      <c r="A166" s="19">
        <v>35947</v>
      </c>
      <c r="B166" s="42">
        <v>149641</v>
      </c>
      <c r="C166" s="42">
        <v>148551</v>
      </c>
      <c r="D166" s="39">
        <f t="shared" si="4"/>
        <v>588843</v>
      </c>
      <c r="E166" s="8"/>
      <c r="F166" s="74">
        <v>269467</v>
      </c>
      <c r="G166" s="43">
        <v>0.9</v>
      </c>
      <c r="H166" s="40">
        <f t="shared" si="5"/>
        <v>3.2120299830320858</v>
      </c>
      <c r="I166" s="35"/>
      <c r="J166" s="8"/>
      <c r="K166" s="30"/>
      <c r="M166" s="9"/>
    </row>
    <row r="167" spans="1:13" x14ac:dyDescent="0.2">
      <c r="A167" s="19">
        <v>36039</v>
      </c>
      <c r="B167" s="42">
        <v>152286</v>
      </c>
      <c r="C167" s="42">
        <v>151415</v>
      </c>
      <c r="D167" s="39">
        <f t="shared" si="4"/>
        <v>596991</v>
      </c>
      <c r="E167" s="8"/>
      <c r="F167" s="74">
        <v>274557</v>
      </c>
      <c r="G167" s="43">
        <v>1.9</v>
      </c>
      <c r="H167" s="40">
        <f t="shared" si="5"/>
        <v>5.0131956397016637</v>
      </c>
      <c r="I167" s="35"/>
      <c r="J167" s="8"/>
      <c r="K167" s="30"/>
      <c r="M167" s="9"/>
    </row>
    <row r="168" spans="1:13" x14ac:dyDescent="0.2">
      <c r="A168" s="19">
        <v>36130</v>
      </c>
      <c r="B168" s="42">
        <v>155128</v>
      </c>
      <c r="C168" s="42">
        <v>162322</v>
      </c>
      <c r="D168" s="39">
        <f t="shared" si="4"/>
        <v>604670</v>
      </c>
      <c r="E168" s="8"/>
      <c r="F168" s="74">
        <v>278680</v>
      </c>
      <c r="G168" s="43">
        <v>1.5</v>
      </c>
      <c r="H168" s="40">
        <f t="shared" si="5"/>
        <v>5.0706742424528048</v>
      </c>
      <c r="I168" s="35"/>
      <c r="J168" s="8"/>
      <c r="K168" s="30"/>
      <c r="M168" s="9"/>
    </row>
    <row r="169" spans="1:13" x14ac:dyDescent="0.2">
      <c r="A169" s="19">
        <v>36220</v>
      </c>
      <c r="B169" s="42">
        <v>156522</v>
      </c>
      <c r="C169" s="42">
        <v>150976</v>
      </c>
      <c r="D169" s="39">
        <f t="shared" si="4"/>
        <v>613264</v>
      </c>
      <c r="E169" s="8"/>
      <c r="F169" s="74">
        <v>280753</v>
      </c>
      <c r="G169" s="43">
        <v>0.7</v>
      </c>
      <c r="H169" s="40">
        <f t="shared" si="5"/>
        <v>5.1442417523977868</v>
      </c>
      <c r="I169" s="35"/>
      <c r="J169" s="8"/>
      <c r="K169" s="30"/>
      <c r="M169" s="9"/>
    </row>
    <row r="170" spans="1:13" x14ac:dyDescent="0.2">
      <c r="A170" s="19">
        <v>36312</v>
      </c>
      <c r="B170" s="42">
        <v>157432</v>
      </c>
      <c r="C170" s="42">
        <v>156211</v>
      </c>
      <c r="D170" s="39">
        <f t="shared" si="4"/>
        <v>620924</v>
      </c>
      <c r="E170" s="8"/>
      <c r="F170" s="74">
        <v>281660</v>
      </c>
      <c r="G170" s="43">
        <v>0.3</v>
      </c>
      <c r="H170" s="40">
        <f t="shared" si="5"/>
        <v>4.5248583314468931</v>
      </c>
      <c r="I170" s="35"/>
      <c r="J170" s="8"/>
      <c r="K170" s="30"/>
      <c r="M170" s="9"/>
    </row>
    <row r="171" spans="1:13" x14ac:dyDescent="0.2">
      <c r="A171" s="19">
        <v>36404</v>
      </c>
      <c r="B171" s="42">
        <v>160391</v>
      </c>
      <c r="C171" s="42">
        <v>159632</v>
      </c>
      <c r="D171" s="39">
        <f t="shared" si="4"/>
        <v>629141</v>
      </c>
      <c r="E171" s="8"/>
      <c r="F171" s="74">
        <v>284916</v>
      </c>
      <c r="G171" s="43">
        <v>1.2</v>
      </c>
      <c r="H171" s="40">
        <f t="shared" si="5"/>
        <v>3.7729870300156252</v>
      </c>
      <c r="I171" s="35"/>
      <c r="J171" s="8"/>
      <c r="K171" s="30"/>
      <c r="M171" s="9"/>
    </row>
    <row r="172" spans="1:13" x14ac:dyDescent="0.2">
      <c r="A172" s="19">
        <v>36495</v>
      </c>
      <c r="B172" s="42">
        <v>163209</v>
      </c>
      <c r="C172" s="42">
        <v>170518</v>
      </c>
      <c r="D172" s="39">
        <f t="shared" si="4"/>
        <v>637337</v>
      </c>
      <c r="E172" s="8"/>
      <c r="F172" s="74">
        <v>289774</v>
      </c>
      <c r="G172" s="43">
        <v>1.7</v>
      </c>
      <c r="H172" s="40">
        <f t="shared" si="5"/>
        <v>3.9809100043060139</v>
      </c>
      <c r="I172" s="35"/>
      <c r="J172" s="8"/>
      <c r="K172" s="30"/>
      <c r="M172" s="9"/>
    </row>
    <row r="173" spans="1:13" x14ac:dyDescent="0.2">
      <c r="A173" s="19">
        <v>36586</v>
      </c>
      <c r="B173" s="42">
        <v>168173</v>
      </c>
      <c r="C173" s="42">
        <v>162847</v>
      </c>
      <c r="D173" s="39">
        <f t="shared" si="4"/>
        <v>649208</v>
      </c>
      <c r="E173" s="8"/>
      <c r="F173" s="74">
        <v>290941</v>
      </c>
      <c r="G173" s="43">
        <v>0.4</v>
      </c>
      <c r="H173" s="40">
        <f t="shared" si="5"/>
        <v>3.6288125149152459</v>
      </c>
      <c r="I173" s="35"/>
      <c r="J173" s="8"/>
      <c r="K173" s="30"/>
      <c r="M173" s="9"/>
    </row>
    <row r="174" spans="1:13" x14ac:dyDescent="0.2">
      <c r="A174" s="19">
        <v>36678</v>
      </c>
      <c r="B174" s="42">
        <v>170211</v>
      </c>
      <c r="C174" s="42">
        <v>168724</v>
      </c>
      <c r="D174" s="39">
        <f t="shared" si="4"/>
        <v>661721</v>
      </c>
      <c r="E174" s="8"/>
      <c r="F174" s="74">
        <v>293669</v>
      </c>
      <c r="G174" s="43">
        <v>0.9</v>
      </c>
      <c r="H174" s="40">
        <f t="shared" si="5"/>
        <v>4.2636512106795426</v>
      </c>
      <c r="I174" s="35"/>
      <c r="J174" s="8"/>
      <c r="K174" s="30"/>
      <c r="M174" s="9"/>
    </row>
    <row r="175" spans="1:13" x14ac:dyDescent="0.2">
      <c r="A175" s="19">
        <v>36770</v>
      </c>
      <c r="B175" s="42">
        <v>174435</v>
      </c>
      <c r="C175" s="42">
        <v>173633</v>
      </c>
      <c r="D175" s="39">
        <f t="shared" si="4"/>
        <v>675722</v>
      </c>
      <c r="E175" s="8"/>
      <c r="F175" s="74">
        <v>294398</v>
      </c>
      <c r="G175" s="43">
        <v>0.2</v>
      </c>
      <c r="H175" s="40">
        <f t="shared" si="5"/>
        <v>3.3279984276067336</v>
      </c>
      <c r="I175" s="35"/>
      <c r="J175" s="8"/>
      <c r="K175" s="30"/>
      <c r="M175" s="9"/>
    </row>
    <row r="176" spans="1:13" x14ac:dyDescent="0.2">
      <c r="A176" s="19">
        <v>36861</v>
      </c>
      <c r="B176" s="42">
        <v>173490</v>
      </c>
      <c r="C176" s="42">
        <v>181454</v>
      </c>
      <c r="D176" s="39">
        <f t="shared" si="4"/>
        <v>686658</v>
      </c>
      <c r="E176" s="8"/>
      <c r="F176" s="74">
        <v>293351</v>
      </c>
      <c r="G176" s="43">
        <v>-0.4</v>
      </c>
      <c r="H176" s="40">
        <f t="shared" si="5"/>
        <v>1.2344102645509949</v>
      </c>
      <c r="I176" s="35"/>
      <c r="J176" s="8"/>
      <c r="K176" s="30"/>
      <c r="M176" s="9"/>
    </row>
    <row r="177" spans="1:13" x14ac:dyDescent="0.2">
      <c r="A177" s="19">
        <v>36951</v>
      </c>
      <c r="B177" s="42">
        <v>178473</v>
      </c>
      <c r="C177" s="42">
        <v>172958</v>
      </c>
      <c r="D177" s="39">
        <f t="shared" si="4"/>
        <v>696769</v>
      </c>
      <c r="E177" s="8"/>
      <c r="F177" s="74">
        <v>296385</v>
      </c>
      <c r="G177" s="43">
        <v>1</v>
      </c>
      <c r="H177" s="40">
        <f t="shared" si="5"/>
        <v>1.8711697560673812</v>
      </c>
      <c r="I177" s="35"/>
      <c r="J177" s="8"/>
      <c r="K177" s="30"/>
      <c r="M177" s="9"/>
    </row>
    <row r="178" spans="1:13" x14ac:dyDescent="0.2">
      <c r="A178" s="19">
        <v>37043</v>
      </c>
      <c r="B178" s="42">
        <v>180219</v>
      </c>
      <c r="C178" s="42">
        <v>178340</v>
      </c>
      <c r="D178" s="39">
        <f t="shared" si="4"/>
        <v>706385</v>
      </c>
      <c r="E178" s="8"/>
      <c r="F178" s="74">
        <v>298796</v>
      </c>
      <c r="G178" s="43">
        <v>0.8</v>
      </c>
      <c r="H178" s="40">
        <f t="shared" si="5"/>
        <v>1.7458431090785886</v>
      </c>
      <c r="I178" s="35"/>
      <c r="J178" s="8"/>
      <c r="K178" s="30"/>
      <c r="M178" s="9"/>
    </row>
    <row r="179" spans="1:13" x14ac:dyDescent="0.2">
      <c r="A179" s="19">
        <v>37135</v>
      </c>
      <c r="B179" s="42">
        <v>184008</v>
      </c>
      <c r="C179" s="42">
        <v>182799</v>
      </c>
      <c r="D179" s="39">
        <f t="shared" si="4"/>
        <v>715551</v>
      </c>
      <c r="E179" s="8"/>
      <c r="F179" s="74">
        <v>302371</v>
      </c>
      <c r="G179" s="43">
        <v>1.2</v>
      </c>
      <c r="H179" s="40">
        <f t="shared" si="5"/>
        <v>2.708238507055075</v>
      </c>
      <c r="I179" s="35"/>
      <c r="J179" s="8"/>
      <c r="K179" s="30"/>
      <c r="M179" s="9"/>
    </row>
    <row r="180" spans="1:13" x14ac:dyDescent="0.2">
      <c r="A180" s="19">
        <v>37226</v>
      </c>
      <c r="B180" s="42">
        <v>186612</v>
      </c>
      <c r="C180" s="42">
        <v>195835</v>
      </c>
      <c r="D180" s="39">
        <f t="shared" si="4"/>
        <v>729932</v>
      </c>
      <c r="E180" s="8"/>
      <c r="F180" s="74">
        <v>306034</v>
      </c>
      <c r="G180" s="43">
        <v>1.2</v>
      </c>
      <c r="H180" s="40">
        <f t="shared" si="5"/>
        <v>4.3234896080122445</v>
      </c>
      <c r="I180" s="35"/>
      <c r="J180" s="8"/>
      <c r="K180" s="30"/>
      <c r="M180" s="9"/>
    </row>
    <row r="181" spans="1:13" x14ac:dyDescent="0.2">
      <c r="A181" s="19">
        <v>37316</v>
      </c>
      <c r="B181" s="42">
        <v>190716</v>
      </c>
      <c r="C181" s="42">
        <v>184436</v>
      </c>
      <c r="D181" s="39">
        <f t="shared" si="4"/>
        <v>741410</v>
      </c>
      <c r="E181" s="8"/>
      <c r="F181" s="74">
        <v>308370</v>
      </c>
      <c r="G181" s="43">
        <v>0.8</v>
      </c>
      <c r="H181" s="40">
        <f t="shared" si="5"/>
        <v>4.0437269092565415</v>
      </c>
      <c r="I181" s="35"/>
      <c r="J181" s="8"/>
      <c r="K181" s="30"/>
      <c r="M181" s="9"/>
    </row>
    <row r="182" spans="1:13" x14ac:dyDescent="0.2">
      <c r="A182" s="19">
        <v>37408</v>
      </c>
      <c r="B182" s="42">
        <v>193989</v>
      </c>
      <c r="C182" s="42">
        <v>192509</v>
      </c>
      <c r="D182" s="39">
        <f t="shared" si="4"/>
        <v>755579</v>
      </c>
      <c r="E182" s="8"/>
      <c r="F182" s="74">
        <v>313643</v>
      </c>
      <c r="G182" s="43">
        <v>1.7</v>
      </c>
      <c r="H182" s="40">
        <f t="shared" si="5"/>
        <v>4.9689420206428467</v>
      </c>
      <c r="I182" s="35"/>
      <c r="J182" s="8"/>
      <c r="K182" s="30"/>
      <c r="M182" s="9"/>
    </row>
    <row r="183" spans="1:13" x14ac:dyDescent="0.2">
      <c r="A183" s="19">
        <v>37500</v>
      </c>
      <c r="B183" s="42">
        <v>196813</v>
      </c>
      <c r="C183" s="42">
        <v>196399</v>
      </c>
      <c r="D183" s="39">
        <f t="shared" si="4"/>
        <v>769179</v>
      </c>
      <c r="E183" s="8"/>
      <c r="F183" s="74">
        <v>314598</v>
      </c>
      <c r="G183" s="43">
        <v>0.3</v>
      </c>
      <c r="H183" s="40">
        <f t="shared" si="5"/>
        <v>4.0437078952677341</v>
      </c>
      <c r="I183" s="35"/>
      <c r="J183" s="8"/>
      <c r="K183" s="30"/>
      <c r="M183" s="9"/>
    </row>
    <row r="184" spans="1:13" x14ac:dyDescent="0.2">
      <c r="A184" s="19">
        <v>37591</v>
      </c>
      <c r="B184" s="42">
        <v>200073</v>
      </c>
      <c r="C184" s="42">
        <v>208907</v>
      </c>
      <c r="D184" s="39">
        <f t="shared" si="4"/>
        <v>782251</v>
      </c>
      <c r="E184" s="8"/>
      <c r="F184" s="74">
        <v>317160</v>
      </c>
      <c r="G184" s="43">
        <v>0.8</v>
      </c>
      <c r="H184" s="40">
        <f t="shared" si="5"/>
        <v>3.6355437631112881</v>
      </c>
      <c r="I184" s="35"/>
      <c r="J184" s="8"/>
      <c r="K184" s="30"/>
      <c r="M184" s="9"/>
    </row>
    <row r="185" spans="1:13" x14ac:dyDescent="0.2">
      <c r="A185" s="19">
        <v>37681</v>
      </c>
      <c r="B185" s="42">
        <v>202256</v>
      </c>
      <c r="C185" s="42">
        <v>194902</v>
      </c>
      <c r="D185" s="39">
        <f t="shared" si="4"/>
        <v>792717</v>
      </c>
      <c r="E185" s="8"/>
      <c r="F185" s="74">
        <v>317802</v>
      </c>
      <c r="G185" s="43">
        <v>0.2</v>
      </c>
      <c r="H185" s="40">
        <f t="shared" si="5"/>
        <v>3.0586632940947562</v>
      </c>
      <c r="I185" s="35"/>
      <c r="J185" s="8"/>
      <c r="K185" s="30"/>
      <c r="M185" s="9"/>
    </row>
    <row r="186" spans="1:13" x14ac:dyDescent="0.2">
      <c r="A186" s="19">
        <v>37773</v>
      </c>
      <c r="B186" s="42">
        <v>204228</v>
      </c>
      <c r="C186" s="42">
        <v>202301</v>
      </c>
      <c r="D186" s="39">
        <f t="shared" si="4"/>
        <v>802509</v>
      </c>
      <c r="E186" s="8"/>
      <c r="F186" s="74">
        <v>319128</v>
      </c>
      <c r="G186" s="43">
        <v>0.4</v>
      </c>
      <c r="H186" s="40">
        <f t="shared" si="5"/>
        <v>1.7488035760402749</v>
      </c>
      <c r="I186" s="35"/>
      <c r="J186" s="8"/>
      <c r="K186" s="30"/>
      <c r="M186" s="9"/>
    </row>
    <row r="187" spans="1:13" x14ac:dyDescent="0.2">
      <c r="A187" s="19">
        <v>37865</v>
      </c>
      <c r="B187" s="42">
        <v>209045</v>
      </c>
      <c r="C187" s="42">
        <v>207829</v>
      </c>
      <c r="D187" s="39">
        <f t="shared" si="4"/>
        <v>813939</v>
      </c>
      <c r="E187" s="8"/>
      <c r="F187" s="74">
        <v>324677</v>
      </c>
      <c r="G187" s="43">
        <v>1.7</v>
      </c>
      <c r="H187" s="40">
        <f t="shared" si="5"/>
        <v>3.2037711619272851</v>
      </c>
      <c r="I187" s="35"/>
      <c r="J187" s="8"/>
      <c r="K187" s="30"/>
      <c r="M187" s="9"/>
    </row>
    <row r="188" spans="1:13" x14ac:dyDescent="0.2">
      <c r="A188" s="19">
        <v>37956</v>
      </c>
      <c r="B188" s="42">
        <v>214294</v>
      </c>
      <c r="C188" s="42">
        <v>225097</v>
      </c>
      <c r="D188" s="39">
        <f t="shared" si="4"/>
        <v>830129</v>
      </c>
      <c r="E188" s="8"/>
      <c r="F188" s="74">
        <v>329989</v>
      </c>
      <c r="G188" s="43">
        <v>1.6</v>
      </c>
      <c r="H188" s="40">
        <f t="shared" si="5"/>
        <v>4.0449615336107954</v>
      </c>
      <c r="I188" s="35"/>
      <c r="J188" s="8"/>
      <c r="K188" s="30"/>
      <c r="M188" s="9"/>
    </row>
    <row r="189" spans="1:13" x14ac:dyDescent="0.2">
      <c r="A189" s="19">
        <v>38047</v>
      </c>
      <c r="B189" s="42">
        <v>218405</v>
      </c>
      <c r="C189" s="42">
        <v>210526</v>
      </c>
      <c r="D189" s="39">
        <f t="shared" si="4"/>
        <v>845753</v>
      </c>
      <c r="E189" s="8"/>
      <c r="F189" s="74">
        <v>332582</v>
      </c>
      <c r="G189" s="43">
        <v>0.8</v>
      </c>
      <c r="H189" s="40">
        <f t="shared" si="5"/>
        <v>4.6506944575553328</v>
      </c>
      <c r="I189" s="35"/>
      <c r="J189" s="8"/>
      <c r="K189" s="30"/>
      <c r="M189" s="9"/>
    </row>
    <row r="190" spans="1:13" x14ac:dyDescent="0.2">
      <c r="A190" s="19">
        <v>38139</v>
      </c>
      <c r="B190" s="42">
        <v>221660</v>
      </c>
      <c r="C190" s="42">
        <v>219943</v>
      </c>
      <c r="D190" s="39">
        <f t="shared" si="4"/>
        <v>863395</v>
      </c>
      <c r="E190" s="8"/>
      <c r="F190" s="74">
        <v>334795</v>
      </c>
      <c r="G190" s="43">
        <v>0.7</v>
      </c>
      <c r="H190" s="40">
        <f t="shared" si="5"/>
        <v>4.9093153844225519</v>
      </c>
      <c r="I190" s="35"/>
      <c r="J190" s="8"/>
      <c r="K190" s="30"/>
      <c r="M190" s="9"/>
    </row>
    <row r="191" spans="1:13" x14ac:dyDescent="0.2">
      <c r="A191" s="19">
        <v>38231</v>
      </c>
      <c r="B191" s="42">
        <v>224933</v>
      </c>
      <c r="C191" s="42">
        <v>224350</v>
      </c>
      <c r="D191" s="39">
        <f t="shared" si="4"/>
        <v>879916</v>
      </c>
      <c r="E191" s="8"/>
      <c r="F191" s="74">
        <v>337391</v>
      </c>
      <c r="G191" s="43">
        <v>0.8</v>
      </c>
      <c r="H191" s="40">
        <f t="shared" si="5"/>
        <v>3.9158917939983433</v>
      </c>
      <c r="I191" s="35"/>
      <c r="J191" s="8"/>
      <c r="K191" s="30"/>
      <c r="M191" s="9"/>
    </row>
    <row r="192" spans="1:13" x14ac:dyDescent="0.2">
      <c r="A192" s="19">
        <v>38322</v>
      </c>
      <c r="B192" s="42">
        <v>228781</v>
      </c>
      <c r="C192" s="42">
        <v>239620</v>
      </c>
      <c r="D192" s="39">
        <f t="shared" si="4"/>
        <v>894439</v>
      </c>
      <c r="E192" s="8"/>
      <c r="F192" s="74">
        <v>339904</v>
      </c>
      <c r="G192" s="43">
        <v>0.7</v>
      </c>
      <c r="H192" s="40">
        <f t="shared" si="5"/>
        <v>3.0046456093991014</v>
      </c>
      <c r="I192" s="35"/>
      <c r="J192" s="8"/>
      <c r="K192" s="30"/>
      <c r="M192" s="9"/>
    </row>
    <row r="193" spans="1:13" x14ac:dyDescent="0.2">
      <c r="A193" s="19">
        <v>38412</v>
      </c>
      <c r="B193" s="42">
        <v>232948</v>
      </c>
      <c r="C193" s="42">
        <v>224198</v>
      </c>
      <c r="D193" s="39">
        <f t="shared" si="4"/>
        <v>908111</v>
      </c>
      <c r="E193" s="8"/>
      <c r="F193" s="74">
        <v>342508</v>
      </c>
      <c r="G193" s="43">
        <v>0.8</v>
      </c>
      <c r="H193" s="40">
        <f t="shared" si="5"/>
        <v>2.9845271241378066</v>
      </c>
      <c r="I193" s="35"/>
      <c r="J193" s="8"/>
      <c r="K193" s="30"/>
      <c r="M193" s="9"/>
    </row>
    <row r="194" spans="1:13" x14ac:dyDescent="0.2">
      <c r="A194" s="19">
        <v>38504</v>
      </c>
      <c r="B194" s="42">
        <v>237797</v>
      </c>
      <c r="C194" s="42">
        <v>236421</v>
      </c>
      <c r="D194" s="39">
        <f t="shared" si="4"/>
        <v>924589</v>
      </c>
      <c r="E194" s="8"/>
      <c r="F194" s="74">
        <v>344019</v>
      </c>
      <c r="G194" s="43">
        <v>0.4</v>
      </c>
      <c r="H194" s="40">
        <f t="shared" si="5"/>
        <v>2.7551188040442662</v>
      </c>
      <c r="I194" s="35"/>
      <c r="J194" s="8"/>
      <c r="K194" s="30"/>
      <c r="M194" s="9"/>
    </row>
    <row r="195" spans="1:13" x14ac:dyDescent="0.2">
      <c r="A195" s="19">
        <v>38596</v>
      </c>
      <c r="B195" s="42">
        <v>243559</v>
      </c>
      <c r="C195" s="42">
        <v>242931</v>
      </c>
      <c r="D195" s="39">
        <f t="shared" si="4"/>
        <v>943170</v>
      </c>
      <c r="E195" s="8"/>
      <c r="F195" s="74">
        <v>347901</v>
      </c>
      <c r="G195" s="43">
        <v>1.1000000000000001</v>
      </c>
      <c r="H195" s="40">
        <f t="shared" si="5"/>
        <v>3.1150801295825912</v>
      </c>
      <c r="I195" s="35"/>
      <c r="J195" s="8"/>
      <c r="K195" s="30"/>
      <c r="M195" s="9"/>
    </row>
    <row r="196" spans="1:13" x14ac:dyDescent="0.2">
      <c r="A196" s="19">
        <v>38687</v>
      </c>
      <c r="B196" s="42">
        <v>248706</v>
      </c>
      <c r="C196" s="42">
        <v>260384</v>
      </c>
      <c r="D196" s="39">
        <f t="shared" si="4"/>
        <v>963934</v>
      </c>
      <c r="E196" s="8"/>
      <c r="F196" s="74">
        <v>350518</v>
      </c>
      <c r="G196" s="43">
        <v>0.8</v>
      </c>
      <c r="H196" s="40">
        <f t="shared" si="5"/>
        <v>3.122646394276031</v>
      </c>
      <c r="I196" s="35"/>
      <c r="J196" s="8"/>
      <c r="K196" s="30"/>
      <c r="M196" s="9"/>
    </row>
    <row r="197" spans="1:13" x14ac:dyDescent="0.2">
      <c r="A197" s="19">
        <v>38777</v>
      </c>
      <c r="B197" s="42">
        <v>251891</v>
      </c>
      <c r="C197" s="42">
        <v>241586</v>
      </c>
      <c r="D197" s="39">
        <f t="shared" si="4"/>
        <v>981322</v>
      </c>
      <c r="E197" s="8"/>
      <c r="F197" s="74">
        <v>350930</v>
      </c>
      <c r="G197" s="43">
        <v>0.1</v>
      </c>
      <c r="H197" s="40">
        <f t="shared" si="5"/>
        <v>2.4589206675464514</v>
      </c>
      <c r="I197" s="35"/>
      <c r="J197" s="8"/>
      <c r="K197" s="30"/>
      <c r="M197" s="9"/>
    </row>
    <row r="198" spans="1:13" x14ac:dyDescent="0.2">
      <c r="A198" s="19">
        <v>38869</v>
      </c>
      <c r="B198" s="42">
        <v>254941</v>
      </c>
      <c r="C198" s="42">
        <v>253535</v>
      </c>
      <c r="D198" s="39">
        <f t="shared" si="4"/>
        <v>998436</v>
      </c>
      <c r="E198" s="8"/>
      <c r="F198" s="74">
        <v>351665</v>
      </c>
      <c r="G198" s="43">
        <v>0.2</v>
      </c>
      <c r="H198" s="40">
        <f t="shared" si="5"/>
        <v>2.2225516613907952</v>
      </c>
      <c r="I198" s="35"/>
      <c r="J198" s="8"/>
      <c r="K198" s="30"/>
      <c r="M198" s="9"/>
    </row>
    <row r="199" spans="1:13" x14ac:dyDescent="0.2">
      <c r="A199" s="19">
        <v>38961</v>
      </c>
      <c r="B199" s="42">
        <v>262395</v>
      </c>
      <c r="C199" s="42">
        <v>262726</v>
      </c>
      <c r="D199" s="39">
        <f t="shared" si="4"/>
        <v>1018231</v>
      </c>
      <c r="E199" s="8"/>
      <c r="F199" s="74">
        <v>356952</v>
      </c>
      <c r="G199" s="43">
        <v>1.5</v>
      </c>
      <c r="H199" s="40">
        <f t="shared" si="5"/>
        <v>2.6016021799304974</v>
      </c>
      <c r="I199" s="35"/>
      <c r="J199" s="8"/>
      <c r="K199" s="30"/>
      <c r="M199" s="9"/>
    </row>
    <row r="200" spans="1:13" x14ac:dyDescent="0.2">
      <c r="A200" s="19">
        <v>39052</v>
      </c>
      <c r="B200" s="42">
        <v>269265</v>
      </c>
      <c r="C200" s="42">
        <v>281186</v>
      </c>
      <c r="D200" s="39">
        <f t="shared" si="4"/>
        <v>1039033</v>
      </c>
      <c r="E200" s="8"/>
      <c r="F200" s="74">
        <v>361491</v>
      </c>
      <c r="G200" s="43">
        <v>1.3</v>
      </c>
      <c r="H200" s="40">
        <f t="shared" si="5"/>
        <v>3.1305097027827391</v>
      </c>
      <c r="I200" s="35"/>
      <c r="J200" s="8"/>
      <c r="K200" s="30"/>
      <c r="M200" s="9"/>
    </row>
    <row r="201" spans="1:13" x14ac:dyDescent="0.2">
      <c r="A201" s="19">
        <v>39142</v>
      </c>
      <c r="B201" s="42">
        <v>276410</v>
      </c>
      <c r="C201" s="42">
        <v>264636</v>
      </c>
      <c r="D201" s="39">
        <f t="shared" si="4"/>
        <v>1062083</v>
      </c>
      <c r="E201" s="8"/>
      <c r="F201" s="74">
        <v>366514</v>
      </c>
      <c r="G201" s="43">
        <v>1.4</v>
      </c>
      <c r="H201" s="40">
        <f t="shared" si="5"/>
        <v>4.4407716638645889</v>
      </c>
      <c r="I201" s="35"/>
      <c r="J201" s="8"/>
      <c r="K201" s="30"/>
      <c r="M201" s="9"/>
    </row>
    <row r="202" spans="1:13" x14ac:dyDescent="0.2">
      <c r="A202" s="19">
        <v>39234</v>
      </c>
      <c r="B202" s="42">
        <v>280253</v>
      </c>
      <c r="C202" s="42">
        <v>279135</v>
      </c>
      <c r="D202" s="39">
        <f t="shared" si="4"/>
        <v>1087683</v>
      </c>
      <c r="E202" s="8"/>
      <c r="F202" s="74">
        <v>368852</v>
      </c>
      <c r="G202" s="43">
        <v>0.6</v>
      </c>
      <c r="H202" s="40">
        <f t="shared" si="5"/>
        <v>4.8873217408613314</v>
      </c>
      <c r="I202" s="35"/>
      <c r="J202" s="8"/>
      <c r="K202" s="30"/>
      <c r="M202" s="9"/>
    </row>
    <row r="203" spans="1:13" x14ac:dyDescent="0.2">
      <c r="A203" s="19">
        <v>39326</v>
      </c>
      <c r="B203" s="42">
        <v>284743</v>
      </c>
      <c r="C203" s="42">
        <v>284517</v>
      </c>
      <c r="D203" s="39">
        <f t="shared" si="4"/>
        <v>1109474</v>
      </c>
      <c r="E203" s="8"/>
      <c r="F203" s="74">
        <v>373120</v>
      </c>
      <c r="G203" s="43">
        <v>1.2</v>
      </c>
      <c r="H203" s="40">
        <f t="shared" si="5"/>
        <v>4.5294605437145616</v>
      </c>
      <c r="I203" s="35"/>
      <c r="J203" s="8"/>
      <c r="K203" s="30"/>
      <c r="M203" s="9"/>
    </row>
    <row r="204" spans="1:13" x14ac:dyDescent="0.2">
      <c r="A204" s="19">
        <v>39417</v>
      </c>
      <c r="B204" s="42">
        <v>290308</v>
      </c>
      <c r="C204" s="42">
        <v>304433</v>
      </c>
      <c r="D204" s="39">
        <f t="shared" si="4"/>
        <v>1132721</v>
      </c>
      <c r="E204" s="8"/>
      <c r="F204" s="74">
        <v>374569</v>
      </c>
      <c r="G204" s="43">
        <v>0.4</v>
      </c>
      <c r="H204" s="40">
        <f t="shared" si="5"/>
        <v>3.6177940806271804</v>
      </c>
      <c r="I204" s="35"/>
      <c r="J204" s="8"/>
      <c r="K204" s="30"/>
      <c r="M204" s="9"/>
    </row>
    <row r="205" spans="1:13" x14ac:dyDescent="0.2">
      <c r="A205" s="19">
        <v>39508</v>
      </c>
      <c r="B205" s="42">
        <v>297844</v>
      </c>
      <c r="C205" s="42">
        <v>284804</v>
      </c>
      <c r="D205" s="39">
        <f t="shared" si="4"/>
        <v>1152889</v>
      </c>
      <c r="E205" s="8"/>
      <c r="F205" s="74">
        <v>378448</v>
      </c>
      <c r="G205" s="43">
        <v>1</v>
      </c>
      <c r="H205" s="40">
        <f t="shared" si="5"/>
        <v>3.2560829872801587</v>
      </c>
      <c r="I205" s="35"/>
      <c r="J205" s="8"/>
      <c r="K205" s="30"/>
      <c r="M205" s="9"/>
    </row>
    <row r="206" spans="1:13" x14ac:dyDescent="0.2">
      <c r="A206" s="19">
        <v>39600</v>
      </c>
      <c r="B206" s="42">
        <v>305591</v>
      </c>
      <c r="C206" s="42">
        <v>304824</v>
      </c>
      <c r="D206" s="39">
        <f t="shared" si="4"/>
        <v>1178578</v>
      </c>
      <c r="E206" s="8"/>
      <c r="F206" s="74">
        <v>379675</v>
      </c>
      <c r="G206" s="43">
        <v>0.3</v>
      </c>
      <c r="H206" s="40">
        <f t="shared" si="5"/>
        <v>2.9342392070532357</v>
      </c>
      <c r="I206" s="35"/>
      <c r="J206" s="8"/>
      <c r="K206" s="30"/>
      <c r="M206" s="9"/>
    </row>
    <row r="207" spans="1:13" x14ac:dyDescent="0.2">
      <c r="A207" s="19">
        <v>39692</v>
      </c>
      <c r="B207" s="42">
        <v>315261</v>
      </c>
      <c r="C207" s="42">
        <v>315485</v>
      </c>
      <c r="D207" s="39">
        <f t="shared" ref="D207:D260" si="6">SUM(C204:C207)</f>
        <v>1209546</v>
      </c>
      <c r="E207" s="8"/>
      <c r="F207" s="74">
        <v>382397</v>
      </c>
      <c r="G207" s="43">
        <v>0.7</v>
      </c>
      <c r="H207" s="40">
        <f t="shared" si="5"/>
        <v>2.4863314751286452</v>
      </c>
      <c r="I207" s="35"/>
      <c r="J207" s="8"/>
      <c r="K207" s="30"/>
      <c r="M207" s="9"/>
    </row>
    <row r="208" spans="1:13" x14ac:dyDescent="0.2">
      <c r="A208" s="19">
        <v>39783</v>
      </c>
      <c r="B208" s="42">
        <v>315885</v>
      </c>
      <c r="C208" s="42">
        <v>330602</v>
      </c>
      <c r="D208" s="39">
        <f t="shared" si="6"/>
        <v>1235715</v>
      </c>
      <c r="E208" s="8"/>
      <c r="F208" s="74">
        <v>380530</v>
      </c>
      <c r="G208" s="43">
        <v>-0.5</v>
      </c>
      <c r="H208" s="40">
        <f t="shared" ref="H208:H238" si="7">(F208-F204)/F204*100</f>
        <v>1.5914290824921444</v>
      </c>
      <c r="I208" s="35"/>
      <c r="J208" s="8"/>
      <c r="K208" s="30"/>
      <c r="M208" s="9"/>
    </row>
    <row r="209" spans="1:13" x14ac:dyDescent="0.2">
      <c r="A209" s="19">
        <v>39873</v>
      </c>
      <c r="B209" s="42">
        <v>317006</v>
      </c>
      <c r="C209" s="42">
        <v>302614</v>
      </c>
      <c r="D209" s="39">
        <f t="shared" si="6"/>
        <v>1253525</v>
      </c>
      <c r="E209" s="8"/>
      <c r="F209" s="74">
        <v>384006</v>
      </c>
      <c r="G209" s="43">
        <v>0.9</v>
      </c>
      <c r="H209" s="40">
        <f t="shared" si="7"/>
        <v>1.4686297721219295</v>
      </c>
      <c r="I209" s="35"/>
      <c r="J209" s="8"/>
      <c r="K209" s="30"/>
      <c r="M209" s="9"/>
    </row>
    <row r="210" spans="1:13" x14ac:dyDescent="0.2">
      <c r="A210" s="19">
        <v>39965</v>
      </c>
      <c r="B210" s="42">
        <v>312561</v>
      </c>
      <c r="C210" s="42">
        <v>311767</v>
      </c>
      <c r="D210" s="39">
        <f t="shared" si="6"/>
        <v>1260468</v>
      </c>
      <c r="E210" s="8"/>
      <c r="F210" s="74">
        <v>386991</v>
      </c>
      <c r="G210" s="43">
        <v>0.8</v>
      </c>
      <c r="H210" s="40">
        <f t="shared" si="7"/>
        <v>1.9269111740304208</v>
      </c>
      <c r="I210" s="35"/>
      <c r="J210" s="8"/>
      <c r="K210" s="30"/>
      <c r="M210" s="9"/>
    </row>
    <row r="211" spans="1:13" x14ac:dyDescent="0.2">
      <c r="A211" s="19">
        <v>40057</v>
      </c>
      <c r="B211" s="42">
        <v>313600</v>
      </c>
      <c r="C211" s="42">
        <v>313646</v>
      </c>
      <c r="D211" s="39">
        <f t="shared" si="6"/>
        <v>1258629</v>
      </c>
      <c r="E211" s="8"/>
      <c r="F211" s="74">
        <v>388138</v>
      </c>
      <c r="G211" s="43">
        <v>0.3</v>
      </c>
      <c r="H211" s="40">
        <f t="shared" si="7"/>
        <v>1.5013193095134114</v>
      </c>
      <c r="I211" s="35"/>
      <c r="J211" s="8"/>
      <c r="K211" s="30"/>
      <c r="M211" s="9"/>
    </row>
    <row r="212" spans="1:13" x14ac:dyDescent="0.2">
      <c r="A212" s="19">
        <v>40148</v>
      </c>
      <c r="B212" s="42">
        <v>320567</v>
      </c>
      <c r="C212" s="42">
        <v>334581</v>
      </c>
      <c r="D212" s="39">
        <f t="shared" si="6"/>
        <v>1262608</v>
      </c>
      <c r="E212" s="8"/>
      <c r="F212" s="74">
        <v>390994</v>
      </c>
      <c r="G212" s="43">
        <v>0.7</v>
      </c>
      <c r="H212" s="40">
        <f t="shared" si="7"/>
        <v>2.7498488949622897</v>
      </c>
      <c r="I212" s="35"/>
      <c r="J212" s="8"/>
      <c r="K212" s="30"/>
      <c r="M212" s="9"/>
    </row>
    <row r="213" spans="1:13" x14ac:dyDescent="0.2">
      <c r="A213" s="19">
        <v>40238</v>
      </c>
      <c r="B213" s="42">
        <v>328011</v>
      </c>
      <c r="C213" s="42">
        <v>314513</v>
      </c>
      <c r="D213" s="39">
        <f t="shared" si="6"/>
        <v>1274507</v>
      </c>
      <c r="E213" s="8"/>
      <c r="F213" s="74">
        <v>392717</v>
      </c>
      <c r="G213" s="43">
        <v>0.4</v>
      </c>
      <c r="H213" s="40">
        <f t="shared" si="7"/>
        <v>2.2684541387374155</v>
      </c>
      <c r="I213" s="35"/>
      <c r="J213" s="8"/>
      <c r="K213" s="30"/>
      <c r="M213" s="9"/>
    </row>
    <row r="214" spans="1:13" x14ac:dyDescent="0.2">
      <c r="A214" s="19">
        <v>40330</v>
      </c>
      <c r="B214" s="42">
        <v>339632</v>
      </c>
      <c r="C214" s="42">
        <v>340117</v>
      </c>
      <c r="D214" s="39">
        <f t="shared" si="6"/>
        <v>1302857</v>
      </c>
      <c r="E214" s="8"/>
      <c r="F214" s="74">
        <v>395397</v>
      </c>
      <c r="G214" s="43">
        <v>0.7</v>
      </c>
      <c r="H214" s="40">
        <f t="shared" si="7"/>
        <v>2.1721435382218193</v>
      </c>
      <c r="I214" s="35"/>
      <c r="J214" s="8"/>
      <c r="K214" s="30"/>
      <c r="M214" s="9"/>
    </row>
    <row r="215" spans="1:13" x14ac:dyDescent="0.2">
      <c r="A215" s="19">
        <v>40422</v>
      </c>
      <c r="B215" s="42">
        <v>344624</v>
      </c>
      <c r="C215" s="42">
        <v>345155</v>
      </c>
      <c r="D215" s="39">
        <f t="shared" si="6"/>
        <v>1334366</v>
      </c>
      <c r="E215" s="8"/>
      <c r="F215" s="74">
        <v>398182</v>
      </c>
      <c r="G215" s="43">
        <v>0.7</v>
      </c>
      <c r="H215" s="40">
        <f t="shared" si="7"/>
        <v>2.5877394122708934</v>
      </c>
      <c r="I215" s="35"/>
      <c r="J215" s="8"/>
      <c r="K215" s="30"/>
      <c r="M215" s="9"/>
    </row>
    <row r="216" spans="1:13" x14ac:dyDescent="0.2">
      <c r="A216" s="19">
        <v>40513</v>
      </c>
      <c r="B216" s="42">
        <v>351088</v>
      </c>
      <c r="C216" s="42">
        <v>365259</v>
      </c>
      <c r="D216" s="39">
        <f t="shared" si="6"/>
        <v>1365044</v>
      </c>
      <c r="E216" s="8"/>
      <c r="F216" s="74">
        <v>401631</v>
      </c>
      <c r="G216" s="43">
        <v>0.9</v>
      </c>
      <c r="H216" s="40">
        <f t="shared" si="7"/>
        <v>2.7205021048916351</v>
      </c>
      <c r="I216" s="35"/>
      <c r="J216" s="8"/>
      <c r="K216" s="30"/>
      <c r="M216" s="9"/>
    </row>
    <row r="217" spans="1:13" x14ac:dyDescent="0.2">
      <c r="A217" s="19">
        <v>40603</v>
      </c>
      <c r="B217" s="42">
        <v>356517</v>
      </c>
      <c r="C217" s="42">
        <v>341053</v>
      </c>
      <c r="D217" s="39">
        <f t="shared" si="6"/>
        <v>1391584</v>
      </c>
      <c r="E217" s="8"/>
      <c r="F217" s="74">
        <v>400452</v>
      </c>
      <c r="G217" s="43">
        <v>-0.3</v>
      </c>
      <c r="H217" s="40">
        <f t="shared" si="7"/>
        <v>1.9696117051209903</v>
      </c>
      <c r="I217" s="35"/>
      <c r="J217" s="8"/>
      <c r="K217" s="30"/>
      <c r="M217" s="9"/>
    </row>
    <row r="218" spans="1:13" x14ac:dyDescent="0.2">
      <c r="A218" s="19">
        <v>40695</v>
      </c>
      <c r="B218" s="42">
        <v>365594</v>
      </c>
      <c r="C218" s="42">
        <v>366431</v>
      </c>
      <c r="D218" s="39">
        <f t="shared" si="6"/>
        <v>1417898</v>
      </c>
      <c r="E218" s="8"/>
      <c r="F218" s="74">
        <v>405688</v>
      </c>
      <c r="G218" s="43">
        <v>1.3</v>
      </c>
      <c r="H218" s="40">
        <f t="shared" si="7"/>
        <v>2.6027005768885449</v>
      </c>
      <c r="I218" s="35"/>
      <c r="J218" s="8"/>
      <c r="K218" s="30"/>
      <c r="M218" s="9"/>
    </row>
    <row r="219" spans="1:13" x14ac:dyDescent="0.2">
      <c r="A219" s="19">
        <v>40787</v>
      </c>
      <c r="B219" s="42">
        <v>372393</v>
      </c>
      <c r="C219" s="42">
        <v>372659</v>
      </c>
      <c r="D219" s="39">
        <f t="shared" si="6"/>
        <v>1445402</v>
      </c>
      <c r="E219" s="8"/>
      <c r="F219" s="74">
        <v>411165</v>
      </c>
      <c r="G219" s="43">
        <v>1.4</v>
      </c>
      <c r="H219" s="40">
        <f t="shared" si="7"/>
        <v>3.2605692874112844</v>
      </c>
      <c r="I219" s="35"/>
      <c r="J219" s="8"/>
      <c r="K219" s="30"/>
      <c r="M219" s="9"/>
    </row>
    <row r="220" spans="1:13" x14ac:dyDescent="0.2">
      <c r="A220" s="19">
        <v>40878</v>
      </c>
      <c r="B220" s="42">
        <v>372898</v>
      </c>
      <c r="C220" s="42">
        <v>388167</v>
      </c>
      <c r="D220" s="39">
        <f t="shared" si="6"/>
        <v>1468310</v>
      </c>
      <c r="E220" s="8"/>
      <c r="F220" s="74">
        <v>415531</v>
      </c>
      <c r="G220" s="43">
        <v>1.1000000000000001</v>
      </c>
      <c r="H220" s="40">
        <f t="shared" si="7"/>
        <v>3.4608882282493134</v>
      </c>
      <c r="I220" s="35"/>
      <c r="J220" s="8"/>
      <c r="K220" s="30"/>
      <c r="M220" s="9"/>
    </row>
    <row r="221" spans="1:13" x14ac:dyDescent="0.2">
      <c r="A221" s="19">
        <v>40969</v>
      </c>
      <c r="B221" s="42">
        <v>373813</v>
      </c>
      <c r="C221" s="42">
        <v>358259</v>
      </c>
      <c r="D221" s="39">
        <f t="shared" si="6"/>
        <v>1485516</v>
      </c>
      <c r="E221" s="8"/>
      <c r="F221" s="74">
        <v>419514</v>
      </c>
      <c r="G221" s="43">
        <v>1</v>
      </c>
      <c r="H221" s="40">
        <f t="shared" si="7"/>
        <v>4.7601210631985857</v>
      </c>
      <c r="I221" s="35"/>
      <c r="J221" s="8"/>
      <c r="K221" s="30"/>
      <c r="M221" s="9"/>
    </row>
    <row r="222" spans="1:13" x14ac:dyDescent="0.2">
      <c r="A222" s="19">
        <v>41061</v>
      </c>
      <c r="B222" s="42">
        <v>379349</v>
      </c>
      <c r="C222" s="42">
        <v>380719</v>
      </c>
      <c r="D222" s="39">
        <f t="shared" si="6"/>
        <v>1499804</v>
      </c>
      <c r="E222" s="8"/>
      <c r="F222" s="74">
        <v>422654</v>
      </c>
      <c r="G222" s="43">
        <v>0.7</v>
      </c>
      <c r="H222" s="40">
        <f t="shared" si="7"/>
        <v>4.1820315119007709</v>
      </c>
      <c r="I222" s="35"/>
      <c r="J222" s="8"/>
      <c r="K222" s="30"/>
      <c r="M222" s="9"/>
    </row>
    <row r="223" spans="1:13" x14ac:dyDescent="0.2">
      <c r="A223" s="19">
        <v>41153</v>
      </c>
      <c r="B223" s="42">
        <v>380154</v>
      </c>
      <c r="C223" s="42">
        <v>379734</v>
      </c>
      <c r="D223" s="39">
        <f t="shared" si="6"/>
        <v>1506879</v>
      </c>
      <c r="F223" s="74">
        <v>425177</v>
      </c>
      <c r="G223" s="43">
        <v>0.6</v>
      </c>
      <c r="H223" s="40">
        <f t="shared" si="7"/>
        <v>3.4078776160422217</v>
      </c>
      <c r="I223" s="35"/>
      <c r="K223" s="30"/>
    </row>
    <row r="224" spans="1:13" x14ac:dyDescent="0.2">
      <c r="A224" s="19">
        <v>41244</v>
      </c>
      <c r="B224" s="42">
        <v>381664</v>
      </c>
      <c r="C224" s="42">
        <v>396398</v>
      </c>
      <c r="D224" s="39">
        <f t="shared" si="6"/>
        <v>1515110</v>
      </c>
      <c r="F224" s="74">
        <v>427159</v>
      </c>
      <c r="G224" s="43">
        <v>0.5</v>
      </c>
      <c r="H224" s="40">
        <f t="shared" si="7"/>
        <v>2.7983471750603441</v>
      </c>
      <c r="I224" s="35"/>
      <c r="K224" s="30"/>
    </row>
    <row r="225" spans="1:11" x14ac:dyDescent="0.2">
      <c r="A225" s="19">
        <v>41334</v>
      </c>
      <c r="B225" s="42">
        <v>385088</v>
      </c>
      <c r="C225" s="42">
        <v>369520</v>
      </c>
      <c r="D225" s="39">
        <f t="shared" si="6"/>
        <v>1526371</v>
      </c>
      <c r="F225" s="74">
        <v>429043</v>
      </c>
      <c r="G225" s="43">
        <v>0.4</v>
      </c>
      <c r="H225" s="40">
        <f t="shared" si="7"/>
        <v>2.2714379019532127</v>
      </c>
      <c r="I225" s="35"/>
      <c r="K225" s="30"/>
    </row>
    <row r="226" spans="1:11" x14ac:dyDescent="0.2">
      <c r="A226" s="19">
        <v>41426</v>
      </c>
      <c r="B226" s="42">
        <v>389708</v>
      </c>
      <c r="C226" s="42">
        <v>390802</v>
      </c>
      <c r="D226" s="39">
        <f t="shared" si="6"/>
        <v>1536454</v>
      </c>
      <c r="F226" s="74">
        <v>430879</v>
      </c>
      <c r="G226" s="43">
        <v>0.4</v>
      </c>
      <c r="H226" s="40">
        <f t="shared" si="7"/>
        <v>1.9460362376790472</v>
      </c>
      <c r="I226" s="35"/>
      <c r="K226" s="30"/>
    </row>
    <row r="227" spans="1:11" x14ac:dyDescent="0.2">
      <c r="A227" s="19">
        <v>41518</v>
      </c>
      <c r="B227" s="42">
        <v>393860</v>
      </c>
      <c r="C227" s="42">
        <v>392667</v>
      </c>
      <c r="D227" s="39">
        <f t="shared" si="6"/>
        <v>1549387</v>
      </c>
      <c r="F227" s="74">
        <v>434281</v>
      </c>
      <c r="G227" s="43">
        <v>0.8</v>
      </c>
      <c r="H227" s="40">
        <f t="shared" si="7"/>
        <v>2.1412258894530982</v>
      </c>
      <c r="I227" s="35"/>
      <c r="K227" s="30"/>
    </row>
    <row r="228" spans="1:11" x14ac:dyDescent="0.2">
      <c r="A228" s="19">
        <v>41609</v>
      </c>
      <c r="B228" s="42">
        <v>399843</v>
      </c>
      <c r="C228" s="42">
        <v>415750</v>
      </c>
      <c r="D228" s="39">
        <f t="shared" si="6"/>
        <v>1568739</v>
      </c>
      <c r="F228" s="74">
        <v>437689</v>
      </c>
      <c r="G228" s="43">
        <v>0.8</v>
      </c>
      <c r="H228" s="40">
        <f t="shared" si="7"/>
        <v>2.465124227746577</v>
      </c>
      <c r="I228" s="35"/>
      <c r="K228" s="30"/>
    </row>
    <row r="229" spans="1:11" x14ac:dyDescent="0.2">
      <c r="A229" s="19">
        <v>41699</v>
      </c>
      <c r="B229" s="42">
        <v>402816</v>
      </c>
      <c r="C229" s="42">
        <v>386684</v>
      </c>
      <c r="D229" s="39">
        <f t="shared" si="6"/>
        <v>1585903</v>
      </c>
      <c r="F229" s="74">
        <v>441077</v>
      </c>
      <c r="G229" s="43">
        <v>0.8</v>
      </c>
      <c r="H229" s="40">
        <f t="shared" si="7"/>
        <v>2.804847066611039</v>
      </c>
      <c r="I229" s="35"/>
      <c r="K229" s="30"/>
    </row>
    <row r="230" spans="1:11" x14ac:dyDescent="0.2">
      <c r="A230" s="19">
        <v>41791</v>
      </c>
      <c r="B230" s="42">
        <v>402914</v>
      </c>
      <c r="C230" s="42">
        <v>403452</v>
      </c>
      <c r="D230" s="39">
        <f t="shared" si="6"/>
        <v>1598553</v>
      </c>
      <c r="F230" s="74">
        <v>443096</v>
      </c>
      <c r="G230" s="43">
        <v>0.5</v>
      </c>
      <c r="H230" s="40">
        <f t="shared" si="7"/>
        <v>2.8353667735025381</v>
      </c>
      <c r="I230" s="35"/>
      <c r="K230" s="30"/>
    </row>
    <row r="231" spans="1:11" x14ac:dyDescent="0.2">
      <c r="A231" s="19">
        <v>41883</v>
      </c>
      <c r="B231" s="42">
        <v>402686</v>
      </c>
      <c r="C231" s="42">
        <v>401795</v>
      </c>
      <c r="D231" s="39">
        <f t="shared" si="6"/>
        <v>1607681</v>
      </c>
      <c r="F231" s="74">
        <v>445237</v>
      </c>
      <c r="G231" s="43">
        <v>0.5</v>
      </c>
      <c r="H231" s="40">
        <f t="shared" si="7"/>
        <v>2.522790543449978</v>
      </c>
    </row>
    <row r="232" spans="1:11" x14ac:dyDescent="0.2">
      <c r="A232" s="19">
        <v>41974</v>
      </c>
      <c r="B232" s="42">
        <v>405100</v>
      </c>
      <c r="C232" s="42">
        <v>421198</v>
      </c>
      <c r="D232" s="39">
        <f t="shared" si="6"/>
        <v>1613129</v>
      </c>
      <c r="F232" s="74">
        <v>446756</v>
      </c>
      <c r="G232" s="43">
        <v>0.3</v>
      </c>
      <c r="H232" s="40">
        <f t="shared" si="7"/>
        <v>2.0715622279746579</v>
      </c>
    </row>
    <row r="233" spans="1:11" x14ac:dyDescent="0.2">
      <c r="A233" s="19">
        <v>42064</v>
      </c>
      <c r="B233" s="42">
        <v>407652</v>
      </c>
      <c r="C233" s="42">
        <v>391929</v>
      </c>
      <c r="D233" s="39">
        <f t="shared" si="6"/>
        <v>1618374</v>
      </c>
      <c r="F233" s="74">
        <v>450904</v>
      </c>
      <c r="G233" s="43">
        <v>0.9</v>
      </c>
      <c r="H233" s="40">
        <f t="shared" si="7"/>
        <v>2.2279556630701669</v>
      </c>
    </row>
    <row r="234" spans="1:11" x14ac:dyDescent="0.2">
      <c r="A234" s="19">
        <v>42156</v>
      </c>
      <c r="B234" s="42">
        <v>407219</v>
      </c>
      <c r="C234" s="42">
        <v>408285</v>
      </c>
      <c r="D234" s="39">
        <f t="shared" si="6"/>
        <v>1623207</v>
      </c>
      <c r="F234" s="74">
        <v>451392</v>
      </c>
      <c r="G234" s="43">
        <v>0.1</v>
      </c>
      <c r="H234" s="40">
        <f t="shared" si="7"/>
        <v>1.8722804990340693</v>
      </c>
    </row>
    <row r="235" spans="1:11" x14ac:dyDescent="0.2">
      <c r="A235" s="19">
        <v>42248</v>
      </c>
      <c r="B235" s="42">
        <v>411705</v>
      </c>
      <c r="C235" s="42">
        <v>410699</v>
      </c>
      <c r="D235" s="39">
        <f t="shared" si="6"/>
        <v>1632111</v>
      </c>
      <c r="F235" s="74">
        <v>456138</v>
      </c>
      <c r="G235" s="43">
        <v>1.1000000000000001</v>
      </c>
      <c r="H235" s="40">
        <f t="shared" si="7"/>
        <v>2.4483589638776655</v>
      </c>
    </row>
    <row r="236" spans="1:11" x14ac:dyDescent="0.2">
      <c r="A236" s="19">
        <v>42339</v>
      </c>
      <c r="B236" s="42">
        <v>411897</v>
      </c>
      <c r="C236" s="42">
        <v>427408</v>
      </c>
      <c r="D236" s="39">
        <f t="shared" si="6"/>
        <v>1638321</v>
      </c>
      <c r="F236" s="74">
        <v>458753</v>
      </c>
      <c r="G236" s="43">
        <v>0.6</v>
      </c>
      <c r="H236" s="40">
        <f t="shared" si="7"/>
        <v>2.6853584506979202</v>
      </c>
    </row>
    <row r="237" spans="1:11" x14ac:dyDescent="0.2">
      <c r="A237" s="19">
        <v>42430</v>
      </c>
      <c r="B237" s="42">
        <v>414381</v>
      </c>
      <c r="C237" s="42">
        <v>397873</v>
      </c>
      <c r="D237" s="39">
        <f t="shared" si="6"/>
        <v>1644265</v>
      </c>
      <c r="F237" s="74">
        <v>462765</v>
      </c>
      <c r="G237" s="43">
        <v>0.9</v>
      </c>
      <c r="H237" s="40">
        <f t="shared" si="7"/>
        <v>2.6304934087965508</v>
      </c>
    </row>
    <row r="238" spans="1:11" x14ac:dyDescent="0.2">
      <c r="A238" s="19">
        <v>42522</v>
      </c>
      <c r="B238" s="42">
        <v>419807</v>
      </c>
      <c r="C238" s="42">
        <v>421764</v>
      </c>
      <c r="D238" s="39">
        <f t="shared" si="6"/>
        <v>1657744</v>
      </c>
      <c r="F238" s="74">
        <v>465827</v>
      </c>
      <c r="G238" s="43">
        <v>0.7</v>
      </c>
      <c r="H238" s="40">
        <f t="shared" si="7"/>
        <v>3.1978856514958172</v>
      </c>
    </row>
    <row r="239" spans="1:11" x14ac:dyDescent="0.2">
      <c r="A239" s="19">
        <v>42614</v>
      </c>
      <c r="B239" s="42">
        <v>425433</v>
      </c>
      <c r="C239" s="42">
        <v>423758</v>
      </c>
      <c r="D239" s="39">
        <f t="shared" si="6"/>
        <v>1670803</v>
      </c>
      <c r="F239" s="74">
        <v>466470</v>
      </c>
      <c r="G239" s="43">
        <v>0.1</v>
      </c>
      <c r="H239" s="40">
        <f t="shared" ref="H239:H260" si="8">(F239-F235)/F235*100</f>
        <v>2.2651039816897516</v>
      </c>
    </row>
    <row r="240" spans="1:11" x14ac:dyDescent="0.2">
      <c r="A240" s="19">
        <v>42705</v>
      </c>
      <c r="B240" s="42">
        <v>439447</v>
      </c>
      <c r="C240" s="42">
        <v>456474</v>
      </c>
      <c r="D240" s="39">
        <f t="shared" si="6"/>
        <v>1699869</v>
      </c>
      <c r="F240" s="74">
        <v>471212</v>
      </c>
      <c r="G240" s="43">
        <v>1</v>
      </c>
      <c r="H240" s="40">
        <f t="shared" si="8"/>
        <v>2.7158405503615235</v>
      </c>
    </row>
    <row r="241" spans="1:8" x14ac:dyDescent="0.2">
      <c r="A241" s="19">
        <v>42795</v>
      </c>
      <c r="B241" s="42">
        <v>447018</v>
      </c>
      <c r="C241" s="42">
        <v>429768</v>
      </c>
      <c r="D241" s="39">
        <f t="shared" si="6"/>
        <v>1731764</v>
      </c>
      <c r="F241" s="74">
        <v>472375</v>
      </c>
      <c r="G241" s="43">
        <v>0.2</v>
      </c>
      <c r="H241" s="40">
        <f t="shared" si="8"/>
        <v>2.0766479746739708</v>
      </c>
    </row>
    <row r="242" spans="1:8" x14ac:dyDescent="0.2">
      <c r="A242" s="19">
        <v>42887</v>
      </c>
      <c r="B242" s="42">
        <v>447069</v>
      </c>
      <c r="C242" s="42">
        <v>449314</v>
      </c>
      <c r="D242" s="39">
        <f t="shared" si="6"/>
        <v>1759314</v>
      </c>
      <c r="F242" s="74">
        <v>475750</v>
      </c>
      <c r="G242" s="43">
        <v>0.7</v>
      </c>
      <c r="H242" s="40">
        <f t="shared" si="8"/>
        <v>2.1301899632266914</v>
      </c>
    </row>
    <row r="243" spans="1:8" x14ac:dyDescent="0.2">
      <c r="A243" s="19">
        <v>42979</v>
      </c>
      <c r="B243" s="42">
        <v>452721</v>
      </c>
      <c r="C243" s="42">
        <v>451593</v>
      </c>
      <c r="D243" s="39">
        <f t="shared" si="6"/>
        <v>1787149</v>
      </c>
      <c r="F243" s="74">
        <v>480328</v>
      </c>
      <c r="G243" s="43">
        <v>1</v>
      </c>
      <c r="H243" s="40">
        <f t="shared" si="8"/>
        <v>2.9708234184406286</v>
      </c>
    </row>
    <row r="244" spans="1:8" x14ac:dyDescent="0.2">
      <c r="A244" s="19">
        <v>43070</v>
      </c>
      <c r="B244" s="42">
        <v>455542</v>
      </c>
      <c r="C244" s="42">
        <v>472032</v>
      </c>
      <c r="D244" s="39">
        <f t="shared" si="6"/>
        <v>1802707</v>
      </c>
      <c r="F244" s="74">
        <v>482201</v>
      </c>
      <c r="G244" s="43">
        <v>0.4</v>
      </c>
      <c r="H244" s="40">
        <f t="shared" si="8"/>
        <v>2.3320713394395729</v>
      </c>
    </row>
    <row r="245" spans="1:8" x14ac:dyDescent="0.2">
      <c r="A245" s="19">
        <v>43160</v>
      </c>
      <c r="B245" s="42">
        <v>463849</v>
      </c>
      <c r="C245" s="42">
        <v>446279</v>
      </c>
      <c r="D245" s="39">
        <f t="shared" si="6"/>
        <v>1819218</v>
      </c>
      <c r="F245" s="74">
        <v>486402</v>
      </c>
      <c r="G245" s="43">
        <v>0.9</v>
      </c>
      <c r="H245" s="40">
        <f t="shared" si="8"/>
        <v>2.9694628208520775</v>
      </c>
    </row>
    <row r="246" spans="1:8" x14ac:dyDescent="0.2">
      <c r="A246" s="19">
        <v>43252</v>
      </c>
      <c r="B246" s="42">
        <v>470271</v>
      </c>
      <c r="C246" s="42">
        <v>473042</v>
      </c>
      <c r="D246" s="39">
        <f t="shared" si="6"/>
        <v>1842946</v>
      </c>
      <c r="F246" s="74">
        <v>491017</v>
      </c>
      <c r="G246" s="43">
        <v>0.9</v>
      </c>
      <c r="H246" s="40">
        <f t="shared" si="8"/>
        <v>3.2090383604834476</v>
      </c>
    </row>
    <row r="247" spans="1:8" x14ac:dyDescent="0.2">
      <c r="A247" s="19">
        <v>43344</v>
      </c>
      <c r="B247" s="42">
        <v>477378</v>
      </c>
      <c r="C247" s="42">
        <v>475734</v>
      </c>
      <c r="D247" s="39">
        <f t="shared" si="6"/>
        <v>1867087</v>
      </c>
      <c r="F247" s="74">
        <v>492928</v>
      </c>
      <c r="G247" s="43">
        <v>0.4</v>
      </c>
      <c r="H247" s="40">
        <f t="shared" si="8"/>
        <v>2.623207474892157</v>
      </c>
    </row>
    <row r="248" spans="1:8" x14ac:dyDescent="0.2">
      <c r="A248" s="19">
        <v>43435</v>
      </c>
      <c r="B248" s="42">
        <v>482499</v>
      </c>
      <c r="C248" s="42">
        <v>500260</v>
      </c>
      <c r="D248" s="39">
        <f t="shared" si="6"/>
        <v>1895315</v>
      </c>
      <c r="F248" s="74">
        <v>493225</v>
      </c>
      <c r="G248" s="43">
        <v>0.1</v>
      </c>
      <c r="H248" s="40">
        <f t="shared" si="8"/>
        <v>2.28618356245632</v>
      </c>
    </row>
    <row r="249" spans="1:8" x14ac:dyDescent="0.2">
      <c r="A249" s="19">
        <v>43525</v>
      </c>
      <c r="B249" s="75">
        <v>488435</v>
      </c>
      <c r="C249" s="76">
        <v>470687</v>
      </c>
      <c r="D249" s="39">
        <f t="shared" si="6"/>
        <v>1919723</v>
      </c>
      <c r="F249" s="74">
        <v>495501</v>
      </c>
      <c r="G249" s="30">
        <v>0.5</v>
      </c>
      <c r="H249" s="40">
        <f t="shared" si="8"/>
        <v>1.8706748738697618</v>
      </c>
    </row>
    <row r="250" spans="1:8" x14ac:dyDescent="0.2">
      <c r="A250" s="19">
        <v>43617</v>
      </c>
      <c r="B250" s="75">
        <v>496896</v>
      </c>
      <c r="C250" s="76">
        <v>499547</v>
      </c>
      <c r="D250" s="39">
        <f t="shared" si="6"/>
        <v>1946228</v>
      </c>
      <c r="F250" s="74">
        <v>499288</v>
      </c>
      <c r="G250" s="30">
        <v>0.8</v>
      </c>
      <c r="H250" s="40">
        <f t="shared" si="8"/>
        <v>1.6844630633969904</v>
      </c>
    </row>
    <row r="251" spans="1:8" x14ac:dyDescent="0.2">
      <c r="A251" s="19">
        <v>43709</v>
      </c>
      <c r="B251" s="75">
        <v>504814</v>
      </c>
      <c r="C251" s="76">
        <v>502859</v>
      </c>
      <c r="D251" s="39">
        <f t="shared" si="6"/>
        <v>1973353</v>
      </c>
      <c r="F251" s="74">
        <v>503153</v>
      </c>
      <c r="G251" s="30">
        <v>0.8</v>
      </c>
      <c r="H251" s="40">
        <f t="shared" si="8"/>
        <v>2.0743394572838225</v>
      </c>
    </row>
    <row r="252" spans="1:8" x14ac:dyDescent="0.2">
      <c r="A252" s="19">
        <v>43800</v>
      </c>
      <c r="B252" s="75">
        <v>503805</v>
      </c>
      <c r="C252" s="76">
        <v>521907</v>
      </c>
      <c r="D252" s="39">
        <f t="shared" si="6"/>
        <v>1995000</v>
      </c>
      <c r="F252" s="74">
        <v>504813</v>
      </c>
      <c r="G252" s="30">
        <v>0.3</v>
      </c>
      <c r="H252" s="40">
        <f t="shared" si="8"/>
        <v>2.3494348421105986</v>
      </c>
    </row>
    <row r="253" spans="1:8" x14ac:dyDescent="0.2">
      <c r="A253" s="19">
        <v>43891</v>
      </c>
      <c r="B253" s="75">
        <v>504381</v>
      </c>
      <c r="C253" s="76">
        <v>486352</v>
      </c>
      <c r="D253" s="39">
        <f t="shared" si="6"/>
        <v>2010665</v>
      </c>
      <c r="F253" s="74">
        <v>503542</v>
      </c>
      <c r="G253" s="30">
        <v>-0.3</v>
      </c>
      <c r="H253" s="40">
        <f t="shared" si="8"/>
        <v>1.6228019721453639</v>
      </c>
    </row>
    <row r="254" spans="1:8" x14ac:dyDescent="0.2">
      <c r="A254" s="19">
        <v>43983</v>
      </c>
      <c r="B254" s="75">
        <v>466455</v>
      </c>
      <c r="C254" s="76">
        <v>469747</v>
      </c>
      <c r="D254" s="39">
        <f t="shared" si="6"/>
        <v>1980865</v>
      </c>
      <c r="F254" s="74">
        <v>469358</v>
      </c>
      <c r="G254" s="30">
        <v>-6.8</v>
      </c>
      <c r="H254" s="40">
        <f t="shared" si="8"/>
        <v>-5.9945362195766769</v>
      </c>
    </row>
    <row r="255" spans="1:8" x14ac:dyDescent="0.2">
      <c r="A255" s="19">
        <v>44075</v>
      </c>
      <c r="B255" s="75">
        <v>487078</v>
      </c>
      <c r="C255" s="76">
        <v>485385</v>
      </c>
      <c r="D255" s="39">
        <f t="shared" si="6"/>
        <v>1963391</v>
      </c>
      <c r="F255" s="74">
        <v>485304</v>
      </c>
      <c r="G255" s="30">
        <v>3.4</v>
      </c>
      <c r="H255" s="40">
        <f t="shared" si="8"/>
        <v>-3.5474299070064177</v>
      </c>
    </row>
    <row r="256" spans="1:8" x14ac:dyDescent="0.2">
      <c r="A256" s="19">
        <v>44166</v>
      </c>
      <c r="B256" s="75">
        <v>508008</v>
      </c>
      <c r="C256" s="76">
        <v>527416</v>
      </c>
      <c r="D256" s="39">
        <f t="shared" si="6"/>
        <v>1968900</v>
      </c>
      <c r="F256" s="74">
        <v>500907</v>
      </c>
      <c r="G256" s="30">
        <v>3.2</v>
      </c>
      <c r="H256" s="40">
        <f t="shared" si="8"/>
        <v>-0.77375186455182421</v>
      </c>
    </row>
    <row r="257" spans="1:8" x14ac:dyDescent="0.2">
      <c r="A257" s="19">
        <v>44256</v>
      </c>
      <c r="B257" s="75">
        <v>527286</v>
      </c>
      <c r="C257" s="76">
        <v>506542</v>
      </c>
      <c r="D257" s="39">
        <f t="shared" si="6"/>
        <v>1989090</v>
      </c>
      <c r="F257" s="74">
        <v>510212</v>
      </c>
      <c r="G257" s="30">
        <v>1.9</v>
      </c>
      <c r="H257" s="40">
        <f t="shared" si="8"/>
        <v>1.324616417299848</v>
      </c>
    </row>
    <row r="258" spans="1:8" x14ac:dyDescent="0.2">
      <c r="A258" s="19">
        <v>44348</v>
      </c>
      <c r="B258" s="75">
        <v>544361</v>
      </c>
      <c r="C258" s="76">
        <v>548944</v>
      </c>
      <c r="D258" s="39">
        <f t="shared" si="6"/>
        <v>2068287</v>
      </c>
      <c r="F258" s="76">
        <v>514273</v>
      </c>
      <c r="G258" s="30">
        <v>0.8</v>
      </c>
      <c r="H258" s="40">
        <f t="shared" si="8"/>
        <v>9.569454446286203</v>
      </c>
    </row>
    <row r="259" spans="1:8" x14ac:dyDescent="0.2">
      <c r="A259" s="19">
        <v>44440</v>
      </c>
      <c r="B259" s="75">
        <v>541260</v>
      </c>
      <c r="C259" s="76">
        <v>538718</v>
      </c>
      <c r="D259" s="39">
        <f t="shared" si="6"/>
        <v>2121620</v>
      </c>
      <c r="F259" s="76">
        <v>504638</v>
      </c>
      <c r="G259" s="30">
        <v>-1.9</v>
      </c>
      <c r="H259" s="40">
        <f t="shared" si="8"/>
        <v>3.9838946309941807</v>
      </c>
    </row>
    <row r="260" spans="1:8" x14ac:dyDescent="0.2">
      <c r="A260" s="19">
        <v>44531</v>
      </c>
      <c r="B260" s="75">
        <v>559659</v>
      </c>
      <c r="C260" s="76">
        <v>580087</v>
      </c>
      <c r="D260" s="39">
        <f t="shared" si="6"/>
        <v>2174291</v>
      </c>
      <c r="F260" s="76">
        <v>521931</v>
      </c>
      <c r="G260" s="30">
        <v>3.4</v>
      </c>
      <c r="H260" s="40">
        <f t="shared" si="8"/>
        <v>4.1971863040444628</v>
      </c>
    </row>
    <row r="261" spans="1:8" x14ac:dyDescent="0.2">
      <c r="A261" s="19">
        <v>44621</v>
      </c>
    </row>
    <row r="262" spans="1:8" x14ac:dyDescent="0.2">
      <c r="A262" s="19">
        <v>44713</v>
      </c>
    </row>
  </sheetData>
  <phoneticPr fontId="7" type="noConversion"/>
  <printOptions horizontalCentered="1"/>
  <pageMargins left="0.5" right="0.5" top="0.75" bottom="0.5" header="0.25" footer="0.5"/>
  <pageSetup paperSize="9" orientation="portrait" r:id="rId1"/>
  <headerFooter alignWithMargins="0">
    <oddHeader>&amp;C&amp;"NewCenturySchlbk,Regular"&amp;9Statistics Group
Department of the Parliamentary Library</oddHeader>
    <oddFooter>&amp;C&amp;9Prepared at client request - not for attribution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3.1 Table</vt:lpstr>
      <vt:lpstr>3.1 Data</vt:lpstr>
      <vt:lpstr>'3.1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3</dc:subject>
  <dc:creator>Andrew Kopras</dc:creator>
  <cp:lastModifiedBy>Simon-Davies, Joanne (DPS)</cp:lastModifiedBy>
  <cp:lastPrinted>2021-03-24T02:32:30Z</cp:lastPrinted>
  <dcterms:created xsi:type="dcterms:W3CDTF">2002-02-22T03:23:46Z</dcterms:created>
  <dcterms:modified xsi:type="dcterms:W3CDTF">2022-03-29T02:39:26Z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2022-03-18T04:25:48Z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6d39bd16-0ef7-478e-bb31-6f689973f26e</vt:lpwstr>
  </property>
  <property fmtid="{D5CDD505-2E9C-101B-9397-08002B2CF9AE}" pid="8" name="MSIP_Label_234ea0fa-41da-4eb0-b95e-07c328641c0b_ContentBits">
    <vt:lpwstr>0</vt:lpwstr>
  </property>
</Properties>
</file>